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-120" yWindow="-120" windowWidth="29040" windowHeight="15840" tabRatio="927" firstSheet="6" activeTab="9"/>
  </bookViews>
  <sheets>
    <sheet name="MainSheet" sheetId="1" state="veryHidden" r:id="rId1"/>
    <sheet name="StartUp" sheetId="2" state="hidden" r:id="rId2"/>
    <sheet name="Data" sheetId="3" state="veryHidden" r:id="rId3"/>
    <sheet name="+FootnoteTexts" sheetId="36" state="veryHidden" r:id="rId4"/>
    <sheet name="+Elements" sheetId="37" state="veryHidden" r:id="rId5"/>
    <sheet name="StartUpDataSheet" sheetId="53" state="veryHidden" r:id="rId6"/>
    <sheet name="General Information" sheetId="57" r:id="rId7"/>
    <sheet name="Part A" sheetId="58" r:id="rId8"/>
    <sheet name="Part B" sheetId="59" r:id="rId9"/>
    <sheet name="Part C" sheetId="60" r:id="rId10"/>
    <sheet name="Signatory Information" sheetId="61" r:id="rId11"/>
    <sheet name="+Lineitems" sheetId="39" state="veryHidden" r:id="rId12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D13_0_20092013" localSheetId="10">'Signatory Information'!$D$13</definedName>
    <definedName name="fn_D14_1_20092013" localSheetId="10">'Signatory Information'!$D$14</definedName>
    <definedName name="fn_D15_2_20092013" localSheetId="10">'Signatory Information'!$D$15</definedName>
    <definedName name="fn_D16_3_20092013" localSheetId="10">'Signatory Information'!$D$16</definedName>
    <definedName name="fn_D17_4_20092013" localSheetId="10">'Signatory Information'!$D$17</definedName>
    <definedName name="fn_D18_5_20092013" localSheetId="10">'Signatory Information'!$D$18</definedName>
    <definedName name="fn_D19_6_20092013" localSheetId="10">'Signatory Information'!$D$19</definedName>
    <definedName name="fn_D20_7_20092013" localSheetId="10">'Signatory Information'!$D$20</definedName>
    <definedName name="fn_F13_8_20092013" localSheetId="10">'Signatory Information'!$F$13</definedName>
    <definedName name="fn_F14_9_20092013" localSheetId="10">'Signatory Information'!$F$14</definedName>
    <definedName name="fn_F15_10_20092013" localSheetId="10">'Signatory Information'!$F$15</definedName>
    <definedName name="fn_F16_11_20092013" localSheetId="10">'Signatory Information'!$F$16</definedName>
    <definedName name="fn_F17_12_20092013" localSheetId="10">'Signatory Information'!$F$17</definedName>
    <definedName name="fn_F18_13_20092013" localSheetId="10">'Signatory Information'!$F$18</definedName>
    <definedName name="fn_F19_14_20092013" localSheetId="10">'Signatory Information'!$F$19</definedName>
    <definedName name="fn_F20_15_20092013" localSheetId="10">'Signatory Information'!$F$20</definedName>
    <definedName name="fn_I133_0_20092013" localSheetId="8">'Part B'!$I$133</definedName>
    <definedName name="fn_J133_1_24092013" localSheetId="8">'Part B'!$J$133</definedName>
    <definedName name="ScaleList">StartUp!$L$1:$L$5</definedName>
    <definedName name="UnitList">StartUp!$K$1:$K$171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8" i="60" l="1"/>
  <c r="K68" i="60"/>
  <c r="I68" i="60"/>
  <c r="R67" i="60"/>
  <c r="K67" i="60"/>
  <c r="I67" i="60"/>
  <c r="R66" i="60"/>
  <c r="K66" i="60"/>
  <c r="I66" i="60"/>
  <c r="R65" i="60"/>
  <c r="K65" i="60"/>
  <c r="I65" i="60"/>
  <c r="R64" i="60"/>
  <c r="K64" i="60"/>
  <c r="I64" i="60"/>
  <c r="R63" i="60"/>
  <c r="K63" i="60"/>
  <c r="I63" i="60"/>
  <c r="R62" i="60"/>
  <c r="K62" i="60"/>
  <c r="I62" i="60"/>
  <c r="R61" i="60"/>
  <c r="K61" i="60"/>
  <c r="I61" i="60"/>
  <c r="R60" i="60"/>
  <c r="K60" i="60"/>
  <c r="I60" i="60"/>
  <c r="R59" i="60"/>
  <c r="K59" i="60"/>
  <c r="I59" i="60"/>
  <c r="R58" i="60"/>
  <c r="K58" i="60"/>
  <c r="I58" i="60"/>
  <c r="R57" i="60"/>
  <c r="K57" i="60"/>
  <c r="I57" i="60"/>
  <c r="R56" i="60"/>
  <c r="K56" i="60"/>
  <c r="I56" i="60"/>
  <c r="R55" i="60"/>
  <c r="K55" i="60"/>
  <c r="I55" i="60"/>
  <c r="R54" i="60"/>
  <c r="K54" i="60"/>
  <c r="I54" i="60"/>
  <c r="R53" i="60"/>
  <c r="K53" i="60"/>
  <c r="I53" i="60"/>
  <c r="R52" i="60"/>
  <c r="K52" i="60"/>
  <c r="I52" i="60"/>
  <c r="R51" i="60"/>
  <c r="K51" i="60"/>
  <c r="I51" i="60"/>
  <c r="R50" i="60"/>
  <c r="K50" i="60"/>
  <c r="I50" i="60"/>
  <c r="R49" i="60"/>
  <c r="K49" i="60"/>
  <c r="I49" i="60"/>
  <c r="R35" i="60"/>
  <c r="K35" i="60"/>
  <c r="I35" i="60"/>
  <c r="R34" i="60"/>
  <c r="K34" i="60"/>
  <c r="I34" i="60"/>
  <c r="R33" i="60"/>
  <c r="K33" i="60"/>
  <c r="I33" i="60"/>
  <c r="R32" i="60"/>
  <c r="K32" i="60"/>
  <c r="I32" i="60"/>
  <c r="R31" i="60"/>
  <c r="K31" i="60"/>
  <c r="I31" i="60"/>
  <c r="R30" i="60"/>
  <c r="K30" i="60"/>
  <c r="I30" i="60"/>
  <c r="R29" i="60"/>
  <c r="K29" i="60"/>
  <c r="I29" i="60"/>
  <c r="R28" i="60"/>
  <c r="K28" i="60"/>
  <c r="I28" i="60"/>
  <c r="R27" i="60"/>
  <c r="K27" i="60"/>
  <c r="I27" i="60"/>
  <c r="R26" i="60"/>
  <c r="K26" i="60"/>
  <c r="I26" i="60"/>
  <c r="R25" i="60"/>
  <c r="K25" i="60"/>
  <c r="I25" i="60"/>
  <c r="R24" i="60"/>
  <c r="K24" i="60"/>
  <c r="I24" i="60"/>
  <c r="R23" i="60"/>
  <c r="K23" i="60"/>
  <c r="I23" i="60"/>
  <c r="R22" i="60"/>
  <c r="K22" i="60"/>
  <c r="I22" i="60"/>
  <c r="R21" i="60"/>
  <c r="K21" i="60"/>
  <c r="I21" i="60"/>
  <c r="R20" i="60"/>
  <c r="K20" i="60"/>
  <c r="I20" i="60"/>
  <c r="R19" i="60"/>
  <c r="K19" i="60"/>
  <c r="I19" i="60"/>
  <c r="R18" i="60"/>
  <c r="K18" i="60"/>
  <c r="I18" i="60"/>
  <c r="R17" i="60"/>
  <c r="K17" i="60"/>
  <c r="I17" i="60"/>
  <c r="R16" i="60"/>
  <c r="K16" i="60"/>
  <c r="I16" i="60"/>
  <c r="I133" i="59"/>
  <c r="O124" i="59"/>
  <c r="N124" i="59"/>
  <c r="J124" i="59"/>
  <c r="I124" i="59"/>
  <c r="L115" i="59"/>
  <c r="K115" i="59"/>
  <c r="L114" i="59"/>
  <c r="K114" i="59"/>
  <c r="L113" i="59"/>
  <c r="K113" i="59"/>
  <c r="L112" i="59"/>
  <c r="K112" i="59"/>
  <c r="L111" i="59"/>
  <c r="K111" i="59"/>
  <c r="L110" i="59"/>
  <c r="K110" i="59"/>
  <c r="L109" i="59"/>
  <c r="K109" i="59"/>
  <c r="L108" i="59"/>
  <c r="K108" i="59"/>
  <c r="L107" i="59"/>
  <c r="K107" i="59"/>
  <c r="L106" i="59"/>
  <c r="K106" i="59"/>
  <c r="L105" i="59"/>
  <c r="K105" i="59"/>
  <c r="L104" i="59"/>
  <c r="K104" i="59"/>
  <c r="L103" i="59"/>
  <c r="K103" i="59"/>
  <c r="L102" i="59"/>
  <c r="K102" i="59"/>
  <c r="L101" i="59"/>
  <c r="K101" i="59"/>
  <c r="L100" i="59"/>
  <c r="K100" i="59"/>
  <c r="L99" i="59"/>
  <c r="K99" i="59"/>
  <c r="L98" i="59"/>
  <c r="K98" i="59"/>
  <c r="L97" i="59"/>
  <c r="K97" i="59"/>
  <c r="L96" i="59"/>
  <c r="K96" i="59"/>
  <c r="L95" i="59"/>
  <c r="K95" i="59"/>
  <c r="L94" i="59"/>
  <c r="K94" i="59"/>
  <c r="L93" i="59"/>
  <c r="K93" i="59"/>
  <c r="L92" i="59"/>
  <c r="K92" i="59"/>
  <c r="L91" i="59"/>
  <c r="K91" i="59"/>
  <c r="L90" i="59"/>
  <c r="K90" i="59"/>
  <c r="L89" i="59"/>
  <c r="K89" i="59"/>
  <c r="L88" i="59"/>
  <c r="K88" i="59"/>
  <c r="L87" i="59"/>
  <c r="K87" i="59"/>
  <c r="L86" i="59"/>
  <c r="K86" i="59"/>
  <c r="L85" i="59"/>
  <c r="K85" i="59"/>
  <c r="L84" i="59"/>
  <c r="K84" i="59"/>
  <c r="L83" i="59"/>
  <c r="K83" i="59"/>
  <c r="L82" i="59"/>
  <c r="K82" i="59"/>
  <c r="L81" i="59"/>
  <c r="K81" i="59"/>
  <c r="L80" i="59"/>
  <c r="K80" i="59"/>
  <c r="L79" i="59"/>
  <c r="K79" i="59"/>
  <c r="L78" i="59"/>
  <c r="K78" i="59"/>
  <c r="L77" i="59"/>
  <c r="K77" i="59"/>
  <c r="L76" i="59"/>
  <c r="K76" i="59"/>
  <c r="L75" i="59"/>
  <c r="K75" i="59"/>
  <c r="L74" i="59"/>
  <c r="K74" i="59"/>
  <c r="L73" i="59"/>
  <c r="K73" i="59"/>
  <c r="L72" i="59"/>
  <c r="K72" i="59"/>
  <c r="L71" i="59"/>
  <c r="K71" i="59"/>
  <c r="L70" i="59"/>
  <c r="K70" i="59"/>
  <c r="L69" i="59"/>
  <c r="K69" i="59"/>
  <c r="L68" i="59"/>
  <c r="K68" i="59"/>
  <c r="L67" i="59"/>
  <c r="K67" i="59"/>
  <c r="L66" i="59"/>
  <c r="K66" i="59"/>
  <c r="M47" i="59"/>
  <c r="L47" i="59"/>
  <c r="K47" i="59"/>
  <c r="J47" i="59"/>
  <c r="I47" i="59"/>
  <c r="H47" i="59"/>
  <c r="G47" i="59"/>
  <c r="F47" i="59"/>
  <c r="E47" i="59"/>
  <c r="D47" i="59"/>
  <c r="M46" i="59"/>
  <c r="L46" i="59"/>
  <c r="K46" i="59"/>
  <c r="J46" i="59"/>
  <c r="I46" i="59"/>
  <c r="H46" i="59"/>
  <c r="G46" i="59"/>
  <c r="F46" i="59"/>
  <c r="E46" i="59"/>
  <c r="D46" i="59"/>
  <c r="G30" i="59"/>
  <c r="F30" i="59"/>
  <c r="E30" i="59"/>
  <c r="D30" i="59"/>
  <c r="G29" i="59"/>
  <c r="F29" i="59"/>
  <c r="E29" i="59"/>
  <c r="D29" i="59"/>
  <c r="I12" i="59"/>
  <c r="H12" i="59"/>
  <c r="G12" i="59"/>
  <c r="F12" i="59"/>
  <c r="E12" i="59"/>
  <c r="D12" i="59"/>
  <c r="I11" i="59"/>
  <c r="H11" i="59"/>
  <c r="G11" i="59"/>
  <c r="F11" i="59"/>
  <c r="E11" i="59"/>
  <c r="D11" i="59"/>
  <c r="H45" i="58"/>
  <c r="D45" i="58"/>
  <c r="E43" i="58"/>
  <c r="E32" i="58"/>
  <c r="E31" i="58"/>
  <c r="E25" i="58"/>
  <c r="E20" i="58"/>
  <c r="E18" i="58" s="1"/>
  <c r="E30" i="58" s="1"/>
  <c r="E22" i="57"/>
  <c r="E21" i="57"/>
  <c r="E18" i="57"/>
  <c r="E17" i="57"/>
  <c r="E15" i="57"/>
  <c r="E14" i="57"/>
  <c r="E13" i="57"/>
  <c r="E12" i="57"/>
  <c r="D8" i="53"/>
  <c r="D12" i="2"/>
  <c r="D9" i="2"/>
  <c r="D8" i="2"/>
</calcChain>
</file>

<file path=xl/comments1.xml><?xml version="1.0" encoding="utf-8"?>
<comments xmlns="http://schemas.openxmlformats.org/spreadsheetml/2006/main">
  <authors>
    <author>user</author>
  </authors>
  <commentList>
    <comment ref="E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2.xml><?xml version="1.0" encoding="utf-8"?>
<comments xmlns="http://schemas.openxmlformats.org/spreadsheetml/2006/main">
  <authors>
    <author>yparekh</author>
    <author>user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D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M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D5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9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9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9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9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9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9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9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9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9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9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0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0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0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0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0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0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0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6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0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0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0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9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1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0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1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1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1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5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133" authorId="1" shapeId="0">
      <text>
        <r>
          <rPr>
            <b/>
            <sz val="9"/>
            <color indexed="81"/>
            <rFont val="Tahoma"/>
            <family val="2"/>
          </rPr>
          <t xml:space="preserve">[Primary: Aggregate credit exposure amount]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4.xml><?xml version="1.0" encoding="utf-8"?>
<comments xmlns="http://schemas.openxmlformats.org/spreadsheetml/2006/main">
  <authors>
    <author>yparekh</author>
    <author>user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 of authorised reporting official]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 of person countersigned]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[Primary: Authorised reporting official]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[Primary: Name of person countersigned]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authorised reporting official]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person countersigned]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authorised reporting official]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person countersigned]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authorised reporting official]
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person countersigned]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authorised reporting official]
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person countersigned]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authorised reporting official]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person countersigned]
</t>
        </r>
      </text>
    </comment>
    <comment ref="D20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authorised reporting official]
</t>
        </r>
      </text>
    </comment>
    <comment ref="F20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person countersigned]
</t>
        </r>
      </text>
    </comment>
  </commentList>
</comments>
</file>

<file path=xl/sharedStrings.xml><?xml version="1.0" encoding="utf-8"?>
<sst xmlns="http://schemas.openxmlformats.org/spreadsheetml/2006/main" count="1786" uniqueCount="633">
  <si>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</si>
  <si>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</si>
  <si>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</si>
  <si>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</si>
  <si>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</si>
  <si>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</si>
  <si>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</si>
  <si>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</si>
  <si>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</si>
  <si>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</si>
  <si>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</si>
  <si>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</si>
  <si>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</si>
  <si>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</si>
  <si>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</si>
  <si>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</si>
  <si>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</si>
  <si>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</si>
  <si>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</si>
  <si>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</si>
  <si>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</si>
  <si>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</si>
  <si>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</si>
  <si>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</si>
  <si>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</si>
  <si>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</si>
  <si>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</si>
  <si>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</si>
  <si>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</si>
  <si>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</si>
  <si>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</si>
  <si>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</si>
  <si>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</si>
  <si>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</si>
  <si>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</si>
  <si>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</si>
  <si>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</si>
  <si>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</si>
  <si>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</si>
  <si>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</si>
  <si>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</si>
  <si>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Lithuania, Litai</t>
  </si>
  <si>
    <t>MOP</t>
  </si>
  <si>
    <t>MWK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</si>
  <si>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</si>
  <si>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</si>
  <si>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</si>
  <si>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</si>
  <si>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</si>
  <si>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</si>
  <si>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</si>
  <si>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</si>
  <si>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</si>
  <si>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</si>
  <si>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</si>
  <si>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</si>
  <si>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</si>
  <si>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</si>
  <si>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</si>
  <si>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</si>
  <si>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</si>
  <si>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</si>
  <si>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</si>
  <si>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</si>
  <si>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</si>
  <si>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</si>
  <si>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</si>
  <si>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</si>
  <si>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</si>
  <si>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</si>
  <si>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</si>
  <si>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</si>
  <si>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</si>
  <si>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</si>
  <si>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Lakhs</t>
  </si>
  <si>
    <t>d70671ca-d841-4fda-904a-822e80dd8149:~:NotMandatory:~:True:~:False:~::~::~:False:~::~::~:False:~::~::~: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</si>
  <si>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</si>
  <si>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</si>
  <si>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</si>
  <si>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</si>
  <si>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</si>
  <si>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</si>
  <si>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</si>
  <si>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</si>
  <si>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</si>
  <si>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</si>
  <si>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</si>
  <si>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</si>
  <si>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</si>
  <si>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</si>
  <si>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</si>
  <si>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</si>
  <si>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</si>
  <si>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</si>
  <si>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</si>
  <si>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</si>
  <si>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</si>
  <si>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</si>
  <si>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</si>
  <si>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</si>
  <si>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</si>
  <si>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</si>
  <si>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</si>
  <si>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</si>
  <si>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</si>
  <si>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</si>
  <si>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</si>
  <si>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</si>
  <si>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</si>
  <si>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</si>
  <si>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</si>
  <si>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</si>
  <si>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</si>
  <si>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</si>
  <si>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</si>
  <si>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</si>
  <si>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</si>
  <si>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</si>
  <si>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</si>
  <si>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</si>
  <si>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</si>
  <si>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</si>
  <si>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</si>
  <si>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</si>
  <si>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</si>
  <si>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</si>
  <si>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</si>
  <si>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</si>
  <si>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</si>
  <si>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</si>
  <si>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</si>
  <si>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</si>
  <si>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</si>
  <si>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</si>
  <si>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</si>
  <si>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</si>
  <si>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</si>
  <si>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</si>
  <si>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</si>
  <si>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</si>
  <si>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</si>
  <si>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</si>
  <si>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</si>
  <si>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</si>
  <si>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</si>
  <si>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</si>
  <si>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</si>
  <si>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</si>
  <si>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b00809e3-3455-4f59-9d2b-a22979373eb2:~:NotMandatory:~:True:~:</t>
  </si>
  <si>
    <t>d81c0746-b991-4e95-a701-b8ed95ac0596:~:StartUpData:~:NotMandatory:~:True:~::~: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</si>
  <si>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</si>
  <si>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</si>
  <si>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</si>
  <si>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</si>
  <si>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</si>
  <si>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</si>
  <si>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</si>
  <si>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</si>
  <si>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</si>
  <si>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</si>
  <si>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</si>
  <si>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</si>
  <si>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</si>
  <si>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</si>
  <si>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</si>
  <si>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</si>
  <si>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</si>
  <si>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</si>
  <si>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</si>
  <si>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</si>
  <si>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</si>
  <si>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</si>
  <si>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</si>
  <si>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</si>
  <si>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</si>
  <si>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</si>
  <si>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</si>
  <si>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</si>
  <si>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</si>
  <si>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</si>
  <si>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</si>
  <si>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</si>
  <si>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</si>
  <si>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</si>
  <si>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</si>
  <si>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</si>
  <si>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</si>
  <si>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</si>
  <si>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</si>
  <si>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</si>
  <si>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</si>
  <si>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</si>
  <si>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</si>
  <si>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</si>
  <si>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</si>
  <si>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</si>
  <si>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</si>
  <si>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</si>
  <si>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</si>
  <si>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</si>
  <si>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</si>
  <si>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</si>
  <si>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</si>
  <si>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</si>
  <si>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</si>
  <si>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</si>
  <si>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</si>
  <si>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</si>
  <si>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</si>
  <si>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</si>
  <si>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</si>
  <si>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</si>
  <si>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</si>
  <si>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</si>
  <si>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</si>
  <si>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</si>
  <si>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</si>
  <si>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</si>
  <si>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</si>
  <si>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</si>
  <si>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</si>
  <si>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</si>
  <si>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</si>
  <si>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</si>
  <si>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</si>
  <si>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</si>
  <si>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</si>
  <si>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</si>
  <si>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</si>
  <si>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</si>
  <si>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</si>
  <si>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</si>
  <si>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</si>
  <si>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</si>
  <si>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</si>
  <si>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</si>
  <si>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</si>
  <si>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</si>
  <si>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</si>
  <si>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</si>
  <si>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</si>
  <si>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</si>
  <si>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</si>
  <si>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</si>
  <si>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</si>
  <si>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</si>
  <si>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</si>
  <si>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</si>
  <si>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</si>
  <si>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</si>
  <si>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</si>
  <si>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</si>
  <si>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</si>
  <si>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</si>
  <si>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</si>
  <si>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</si>
  <si>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PGK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</si>
  <si>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</si>
  <si>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</si>
  <si>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</si>
  <si>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</si>
  <si>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</si>
  <si>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</si>
  <si>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</si>
  <si>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</si>
  <si>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</si>
  <si>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</si>
  <si>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</si>
  <si>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</si>
  <si>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</si>
  <si>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</si>
  <si>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</si>
  <si>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</si>
  <si>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</si>
  <si>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</si>
  <si>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</si>
  <si>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</si>
  <si>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</si>
  <si>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</si>
  <si>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</si>
  <si>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</si>
  <si>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</si>
  <si>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</si>
  <si>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Macau, Patacas</t>
  </si>
  <si>
    <t>#TABLE#</t>
  </si>
  <si>
    <t>#LAYOUTSCSR#</t>
  </si>
  <si>
    <t>#LAYOUTECSR#</t>
  </si>
  <si>
    <t>#LAYOUTSCER#</t>
  </si>
  <si>
    <t>#LAYOUTECER#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</si>
  <si>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</si>
  <si>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</si>
  <si>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</si>
  <si>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</si>
  <si>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</si>
  <si>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</si>
  <si>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</si>
  <si>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</si>
  <si>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</si>
  <si>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</si>
  <si>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</si>
  <si>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</si>
  <si>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</si>
  <si>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</si>
  <si>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</si>
  <si>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</si>
  <si>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</si>
  <si>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</si>
  <si>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</si>
  <si>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</si>
  <si>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Pakistan, Rupees</t>
  </si>
  <si>
    <t>XPD</t>
  </si>
  <si>
    <t>Palladium Ounces</t>
  </si>
  <si>
    <t>PAB</t>
  </si>
  <si>
    <t>Panama, Balboa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</si>
  <si>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</si>
  <si>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</si>
  <si>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</si>
  <si>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</si>
  <si>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</si>
  <si>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</si>
  <si>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</si>
  <si>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</si>
  <si>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</si>
  <si>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</si>
  <si>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StartUpDataSheet</t>
  </si>
  <si>
    <t>in-rbi-rep.xsd#in-rbi-rep_BankCode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</si>
  <si>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</si>
  <si>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</si>
  <si>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</si>
  <si>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</si>
  <si>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</si>
  <si>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</si>
  <si>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</si>
  <si>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</si>
  <si>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</si>
  <si>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</si>
  <si>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</si>
  <si>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</si>
  <si>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</si>
  <si>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Bank Working Code</t>
  </si>
  <si>
    <t>Bank Name</t>
  </si>
  <si>
    <t>Report Status</t>
  </si>
  <si>
    <t>Do Version Check</t>
  </si>
  <si>
    <t>Seed year</t>
  </si>
  <si>
    <t>IsRevised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</si>
  <si>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</si>
  <si>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</si>
  <si>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</si>
  <si>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</si>
  <si>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</si>
  <si>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</si>
  <si>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</si>
  <si>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</si>
  <si>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</si>
  <si>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</si>
  <si>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</si>
  <si>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</si>
  <si>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</si>
  <si>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</si>
  <si>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</si>
  <si>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</si>
  <si>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</si>
  <si>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</si>
  <si>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</si>
  <si>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</si>
  <si>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</si>
  <si>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</si>
  <si>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</si>
  <si>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</si>
  <si>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</si>
  <si>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</si>
  <si>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</si>
  <si>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</si>
  <si>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</si>
  <si>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Quarterly</t>
  </si>
  <si>
    <t>d060f052-a8d0-4e4d-9b65-33468014cf49:~:NotMandatory:~:True:~:False:~::~::~:False:~::~::~:False:~::~::~:</t>
  </si>
  <si>
    <t>3fdad811-8da5-4e92-beed-14296f5f6445:~:NotMandatory:~:True:~:False:~::~::~:False:~::~::~:False:~::~::~:</t>
  </si>
  <si>
    <t>423774a6-907c-4a8b-93da-f65c60f24fa3:~:NotMandatory:~:True:~:False:~::~::~:False:~::~::~:False:~::~::~:</t>
  </si>
  <si>
    <t>843d6bf2-cc39-4145-a92e-3131040db111:~:NotMandatory:~:True:~:False:~::~::~:False:~::~::~:False:~::~::~:</t>
  </si>
  <si>
    <t>8bdc54a8-ffff-4455-9534-6972130e741e:~:General Information About Reporting Institution:~:NotMandatory:~:True:~::~:</t>
  </si>
  <si>
    <t>3e10ecb5-cc6e-4677-9268-3b22e1582a5c:~:Part A:~:NotMandatory:~:True:~::~:</t>
  </si>
  <si>
    <t>1. Non Performing Assets (Gross &amp; Net)</t>
  </si>
  <si>
    <t>I) Gross Non Performing Assets</t>
  </si>
  <si>
    <t xml:space="preserve">   i. Sub standard assets</t>
  </si>
  <si>
    <t xml:space="preserve">   ii. Doubtful assets </t>
  </si>
  <si>
    <t xml:space="preserve">      a. upto one year </t>
  </si>
  <si>
    <t xml:space="preserve">      b. one to three years</t>
  </si>
  <si>
    <t xml:space="preserve">      c. above three years</t>
  </si>
  <si>
    <t xml:space="preserve">   iii. Loss Assets </t>
  </si>
  <si>
    <t xml:space="preserve">II) Deductions </t>
  </si>
  <si>
    <t xml:space="preserve">   i. Balance in interest suspense account/OIR in respect of unrealized interest capitalized and included in loans and advances shown as outstanding</t>
  </si>
  <si>
    <t xml:space="preserve">   ii. DICGC/ECGC claims received and pending adjustment</t>
  </si>
  <si>
    <t xml:space="preserve">   iii. Part payment of NPA amounts received and pending adjustment</t>
  </si>
  <si>
    <t xml:space="preserve">   iv. Total NPA provisions held (under BDDR, special BDDR,etc.) </t>
  </si>
  <si>
    <t xml:space="preserve">III) Net Non Performing Assets(I-II) </t>
  </si>
  <si>
    <t>IV) Gross Non Performing Assets Ratio(%)</t>
  </si>
  <si>
    <t>V) Net Non Performing Assets Ratio(%)</t>
  </si>
  <si>
    <t>#CustPlc#</t>
  </si>
  <si>
    <t>4b4a4a74-00da-4912-91c6-49186806d876:~:Movement Of NPAs:~:NotMandatory:~:True:~::~:</t>
  </si>
  <si>
    <t>Quarter ended</t>
  </si>
  <si>
    <t xml:space="preserve">Amount of NPAs as at the beginning of the Quarter </t>
  </si>
  <si>
    <t xml:space="preserve">Recoveries effected out of NPAs during the Quarter </t>
  </si>
  <si>
    <t>Additions to NPAs during the the Quarter</t>
  </si>
  <si>
    <t>Amount of NPAs as at the end of the Quarter</t>
  </si>
  <si>
    <t>(5) = (2) - (3) + (4)</t>
  </si>
  <si>
    <t>7091d8c7-0fc2-4ccc-baec-7b73bf8f95f5:~:Cap funds &amp; Loans:~:NotMandatory:~:True:~::~:</t>
  </si>
  <si>
    <t>f7e54a88-869c-4fcd-89e7-b149729e95a3:~:SinBorr:~:NotMandatory:~:True:~::~:</t>
  </si>
  <si>
    <t>#TYPDIM#</t>
  </si>
  <si>
    <t>in-rbi-rep.xsd#in-rbi-rep_NameOfBorrowerInExcessOf15PercentCapitalFundsAxis</t>
  </si>
  <si>
    <t>#SERIAL#</t>
  </si>
  <si>
    <t>in-rbi-rep.xsd#in-rbi-rep_NameOfReportingInstitution@http://www.xbrl.org/2003/role/terseLabel</t>
  </si>
  <si>
    <t>in-rbi-rep.xsd#in-rbi-rep_ROName</t>
  </si>
  <si>
    <t>in-rbi-rep.xsd#in-rbi-rep_QuarterEndDate</t>
  </si>
  <si>
    <t>in-rbi-rep.xsd#in-rbi-rep_GrossNonPerformingAssets</t>
  </si>
  <si>
    <t>in-rbi-rep.xsd#in-rbi-rep_SubStandardAssets</t>
  </si>
  <si>
    <t>in-rbi-rep.xsd#in-rbi-rep_DoubtfulAssets</t>
  </si>
  <si>
    <t>in-rbi-rep.xsd#in-rbi-rep_DoubtfulAssetsUptoOneYear</t>
  </si>
  <si>
    <t>in-rbi-rep.xsd#in-rbi-rep_DoubtfulAssetsOneToThreeYears</t>
  </si>
  <si>
    <t>in-rbi-rep.xsd#in-rbi-rep_DoubtfulAssetsAboveThreeYears</t>
  </si>
  <si>
    <t>in-rbi-rep.xsd#in-rbi-rep_LossAssets</t>
  </si>
  <si>
    <t>in-rbi-rep.xsd#in-rbi-rep_Deductions</t>
  </si>
  <si>
    <t>in-rbi-rep.xsd#in-rbi-rep_BalanceInInterestSuspenseAccount</t>
  </si>
  <si>
    <t>in-rbi-rep.xsd#in-rbi-rep_DICGCECGCClaimsRecievedAndHeldPendingAdjustment</t>
  </si>
  <si>
    <t>in-rbi-rep.xsd#in-rbi-rep_PartPaymentOfNPAAmountsReceivedAndPendingAdjustment</t>
  </si>
  <si>
    <t>in-rbi-rep.xsd#in-rbi-rep_TotalNPAProvisionsHeld</t>
  </si>
  <si>
    <t>in-rbi-rep.xsd#in-rbi-rep_NetNonPerformingAssets</t>
  </si>
  <si>
    <t>in-rbi-rep.xsd#in-rbi-rep_GrossNonPerformingAssetsRatio</t>
  </si>
  <si>
    <t>in-rbi-rep.xsd#in-rbi-rep_NetNonPerformingAssetsRatio</t>
  </si>
  <si>
    <t>in-rbi-rep.xsd#in-rbi-rep_AmountOfNPAs@http://www.xbrl.org/2003/role/periodStartLabel</t>
  </si>
  <si>
    <t>in-rbi-rep.xsd#in-rbi-rep_RecoveriesEffectedOutOfNPAsDuringThePeriod</t>
  </si>
  <si>
    <t>in-rbi-rep.xsd#in-rbi-rep_AdditionsToNPAsDuringThePeriod</t>
  </si>
  <si>
    <t>in-rbi-rep.xsd#in-rbi-rep_AmountOfNPAs@http://www.xbrl.org/2003/role/periodEndLabel</t>
  </si>
  <si>
    <t>in-rbi-rep.xsd#in-rbi-rep_AggregateCapital</t>
  </si>
  <si>
    <t>in-rbi-rep.xsd#in-rbi-rep_GrossLoansAndAdvances</t>
  </si>
  <si>
    <t>1. STATEMENT ON LARGE EXPOSURE - SINGLE BORROWER</t>
  </si>
  <si>
    <t>In excess of 15% of banks capital funds or a minimum of 20 large credits</t>
  </si>
  <si>
    <t>Type of Facility</t>
  </si>
  <si>
    <t>Limit sanctioned</t>
  </si>
  <si>
    <t>% to Total Advances</t>
  </si>
  <si>
    <t>Outstanding Balance</t>
  </si>
  <si>
    <t>% to Capital Funds of the Bank</t>
  </si>
  <si>
    <t>Asset Classification</t>
  </si>
  <si>
    <t>Borrowers Head Office pincode</t>
  </si>
  <si>
    <t>Funded</t>
  </si>
  <si>
    <t>Non-Funded</t>
  </si>
  <si>
    <t>Sr No</t>
  </si>
  <si>
    <t>Name of Borrower</t>
  </si>
  <si>
    <t>096479a2-6810-4dc5-b99b-1fa2f3fb4589:~:GroupBorr:~:NotMandatory:~:True:~::~:</t>
  </si>
  <si>
    <t>in-rbi-rep.xsd#in-rbi-rep_NameOfGroupBorrowerInExcessOf40PercentCapitalFundsAxis</t>
  </si>
  <si>
    <t>in-rbi-rep.xsd#in-rbi-rep_CounterPartyBankNameAxis</t>
  </si>
  <si>
    <t>3. Top Ten Credit Exposure to Banks</t>
  </si>
  <si>
    <t>1b02a4e0-31df-4068-a14f-0bdd488cfe1e:~:CrExpToBanks:~:NotMandatory:~:True:~::~:</t>
  </si>
  <si>
    <t>Funded Exposure</t>
  </si>
  <si>
    <t>Non Funded Exposure @</t>
  </si>
  <si>
    <t>Counetrparty Bank #</t>
  </si>
  <si>
    <t>in-rbi-rep.xsd#in-rbi-rep_FundedTypeOfFacility</t>
  </si>
  <si>
    <t>in-rbi-rep.xsd#in-rbi-rep_AmountOfLimitSanctioned</t>
  </si>
  <si>
    <t>in-rbi-rep.xsd#in-rbi-rep_NonFundedTypeOfFacility</t>
  </si>
  <si>
    <t>in-rbi-rep.xsd#in-rbi-rep_PercentageToTotalAdvances</t>
  </si>
  <si>
    <t>in-rbi-rep.xsd#in-rbi-rep_OutstandingBalance</t>
  </si>
  <si>
    <t>in-rbi-rep.xsd#in-rbi-rep_PercentageToCapitalFundsOfBanks</t>
  </si>
  <si>
    <t>in-rbi-rep.xsd#in-rbi-rep_BorrowersHeadOfficePincode</t>
  </si>
  <si>
    <t>in-rbi-rep.xsd#in-rbi-rep_FundedExposure</t>
  </si>
  <si>
    <t>in-rbi-rep.xsd#in-rbi-rep_NonFundedExposure</t>
  </si>
  <si>
    <t>0ad380ce-8d71-4b5d-855e-2baba57684af:~:ExtSett:~:NotMandatory:~:True:~::~:</t>
  </si>
  <si>
    <t>1. Extensions granted</t>
  </si>
  <si>
    <t>Rs in Thousands</t>
  </si>
  <si>
    <t>During current quarter</t>
  </si>
  <si>
    <t>From April till date</t>
  </si>
  <si>
    <t>Total Extensions granted - of which still outstanding</t>
  </si>
  <si>
    <t>No. of accounts</t>
  </si>
  <si>
    <t>Amount involved</t>
  </si>
  <si>
    <t>in-rbi-rep.xsd#in-rbi-rep_NoOfAccounts</t>
  </si>
  <si>
    <t>in-rbi-rep.xsd#in-rbi-rep_AmountInvolvedInExtensionsAndSettlements</t>
  </si>
  <si>
    <t>in-rbi-rep.xsd#in-rbi-rep_NoOfAccountsOfExtensionsGranted</t>
  </si>
  <si>
    <t>in-rbi-rep.xsd#in-rbi-rep_AmountInvolvedInExtensionsGranted</t>
  </si>
  <si>
    <t>in-rbi-rep.xsd#in-rbi-rep_ExtensionsSettlementsAxis::in-rbi-rep.xsd#in-rbi-rep_ExtensionsGrantedMember</t>
  </si>
  <si>
    <t>#ENDT#</t>
  </si>
  <si>
    <t>#STDT#</t>
  </si>
  <si>
    <t>6b9474da-9210-4633-82e5-c950e44fff3e:~:Sig:~:NotMandatory:~:True:~::~:</t>
  </si>
  <si>
    <t xml:space="preserve">Signature </t>
  </si>
  <si>
    <t>Name</t>
  </si>
  <si>
    <t>Designation</t>
  </si>
  <si>
    <t>e-mail ID</t>
  </si>
  <si>
    <t>Tel. No. (O)</t>
  </si>
  <si>
    <t>Tel. No. (R)</t>
  </si>
  <si>
    <t>Place</t>
  </si>
  <si>
    <t>Date</t>
  </si>
  <si>
    <t>Authorised Reporting Official</t>
  </si>
  <si>
    <t>Countersigned By</t>
  </si>
  <si>
    <t>fn_D13_0_20092013</t>
  </si>
  <si>
    <t>Signatory Information</t>
  </si>
  <si>
    <t>in-rbi-rep.xsd#in-rbi-rep_SignatureOfAuthorisedReportingOfficial</t>
  </si>
  <si>
    <t>http://www.xbrl.org/2003/role/label</t>
  </si>
  <si>
    <t>Signature of authorised reporting official</t>
  </si>
  <si>
    <t>fn_D14_1_20092013</t>
  </si>
  <si>
    <t>in-rbi-rep.xsd#in-rbi-rep_AuthorisedReportingOfficial</t>
  </si>
  <si>
    <t>Authorised reporting official</t>
  </si>
  <si>
    <t>fn_D15_2_20092013</t>
  </si>
  <si>
    <t>in-rbi-rep.xsd#in-rbi-rep_DesignationOfAuthorisedReportingOfficial</t>
  </si>
  <si>
    <t>Designation of authorised reporting official</t>
  </si>
  <si>
    <t>fn_D16_3_20092013</t>
  </si>
  <si>
    <t>in-rbi-rep.xsd#in-rbi-rep_EMailIDOfAuthorisedReportingOfficial</t>
  </si>
  <si>
    <t>E mail ID of authorised reporting official</t>
  </si>
  <si>
    <t>fn_D17_4_20092013</t>
  </si>
  <si>
    <t>in-rbi-rep.xsd#in-rbi-rep_OfficeTelephoneNumberOfAuthorisedReportingOfficial</t>
  </si>
  <si>
    <t>Office telephone number of authorised reporting official</t>
  </si>
  <si>
    <t>fn_D18_5_20092013</t>
  </si>
  <si>
    <t>in-rbi-rep.xsd#in-rbi-rep_ResidenceTelephoneNumberOfAuthorisedReportingOfficial</t>
  </si>
  <si>
    <t>Residence telephone number of authorised reporting official</t>
  </si>
  <si>
    <t>fn_D19_6_20092013</t>
  </si>
  <si>
    <t>in-rbi-rep.xsd#in-rbi-rep_PlaceOfSigningByAuthorisedReportingOfficial</t>
  </si>
  <si>
    <t>Place of signing by authorised reporting official</t>
  </si>
  <si>
    <t>fn_D20_7_20092013</t>
  </si>
  <si>
    <t>in-rbi-rep.xsd#in-rbi-rep_DateOfSigningByAuthorisedReportingOfficial</t>
  </si>
  <si>
    <t>Date of signing by authorised reporting official</t>
  </si>
  <si>
    <t>fn_F13_8_20092013</t>
  </si>
  <si>
    <t>in-rbi-rep.xsd#in-rbi-rep_SignatureOfPersonCountersigned</t>
  </si>
  <si>
    <t>Signature of person countersigned</t>
  </si>
  <si>
    <t>fn_F14_9_20092013</t>
  </si>
  <si>
    <t>in-rbi-rep.xsd#in-rbi-rep_NameOfPersonCountersigned</t>
  </si>
  <si>
    <t>Name of person countersigned</t>
  </si>
  <si>
    <t>fn_F15_10_20092013</t>
  </si>
  <si>
    <t>in-rbi-rep.xsd#in-rbi-rep_DesignationOfPersonCountersigned</t>
  </si>
  <si>
    <t>Designation of person countersigned</t>
  </si>
  <si>
    <t>fn_F16_11_20092013</t>
  </si>
  <si>
    <t>in-rbi-rep.xsd#in-rbi-rep_EMailIDOfPersonCountersigned</t>
  </si>
  <si>
    <t>E mail ID of person countersigned</t>
  </si>
  <si>
    <t>fn_F17_12_20092013</t>
  </si>
  <si>
    <t>in-rbi-rep.xsd#in-rbi-rep_OfficeTelephoneNumberOfPersonCountersigned</t>
  </si>
  <si>
    <t>Office telephone number of person countersigned</t>
  </si>
  <si>
    <t>fn_F18_13_20092013</t>
  </si>
  <si>
    <t>in-rbi-rep.xsd#in-rbi-rep_ResidenceTelephoneNumberOfPersonCountersigned</t>
  </si>
  <si>
    <t>Residence telephone number of person countersigned</t>
  </si>
  <si>
    <t>fn_F19_14_20092013</t>
  </si>
  <si>
    <t>in-rbi-rep.xsd#in-rbi-rep_PlaceOfSigningByPersonCountersigned</t>
  </si>
  <si>
    <t>Place of signing by person countersigned</t>
  </si>
  <si>
    <t>fn_F20_15_20092013</t>
  </si>
  <si>
    <t>in-rbi-rep.xsd#in-rbi-rep_DateOfSigningByPersonCountersigned</t>
  </si>
  <si>
    <t>Date of signing by person countersigned</t>
  </si>
  <si>
    <t>2. Waiver of Debts/Written offs (Other than Compromise Settlement)</t>
  </si>
  <si>
    <t>26368639-e3f6-4e47-8e6e-0118de395bd6:~:WritOffs:~:NotMandatory:~:True:~::~:</t>
  </si>
  <si>
    <t>a7588545-e53c-49b7-b4b6-e9be9f5d82bd:~:Comp:~:NotMandatory:~:True:~::~:</t>
  </si>
  <si>
    <t>3. Compromise Settlements</t>
  </si>
  <si>
    <t>Amount recovered</t>
  </si>
  <si>
    <t>Amount outstanding</t>
  </si>
  <si>
    <t>Amount written off</t>
  </si>
  <si>
    <t>in-rbi-rep.xsd#in-rbi-rep_AmountRecovered</t>
  </si>
  <si>
    <t>in-rbi-rep.xsd#in-rbi-rep_AmountWrittenOff</t>
  </si>
  <si>
    <t>30c1646b-6d86-4fa3-b479-e6c84371a3bd:~:Impairment:~:NotMandatory:~:True:~::~:</t>
  </si>
  <si>
    <t>in-rbi-rep.xsd#in-rbi-rep_NameOfBorrowerAxis</t>
  </si>
  <si>
    <t>4. Top Fifty Impaired Credit or more than Rs.100 lakhs</t>
  </si>
  <si>
    <t>Sector</t>
  </si>
  <si>
    <t>Type of Contingent Credits  (L/Cs,Guarantees)</t>
  </si>
  <si>
    <t>Total Credit Exposure</t>
  </si>
  <si>
    <t>Risk Classification</t>
  </si>
  <si>
    <t>Loss Provision held</t>
  </si>
  <si>
    <t>Interest in arrear</t>
  </si>
  <si>
    <t>fd41c727-1f25-4f5f-b861-14420ccc5929:~:TotalImpairment:~:NotMandatory:~:True:~::~:</t>
  </si>
  <si>
    <t>Total</t>
  </si>
  <si>
    <t>Total Exposure</t>
  </si>
  <si>
    <t>in-rbi-rep.xsd#in-rbi-rep_Sector</t>
  </si>
  <si>
    <t>in-rbi-rep.xsd#in-rbi-rep_TypeOfContingentCredits</t>
  </si>
  <si>
    <t>in-rbi-rep.xsd#in-rbi-rep_FundedCreditExposure</t>
  </si>
  <si>
    <t>in-rbi-rep.xsd#in-rbi-rep_NonFundedCreditExposure</t>
  </si>
  <si>
    <t>in-rbi-rep.xsd#in-rbi-rep_LossProvisionHeld</t>
  </si>
  <si>
    <t>in-rbi-rep.xsd#in-rbi-rep_InterestInArrears</t>
  </si>
  <si>
    <t>in-rbi-rep.xsd#in-rbi-rep_AggregateCreditExposureAmount</t>
  </si>
  <si>
    <t>in-rbi-rep.xsd#in-rbi-rep_ExtensionsSettlementsAxis::in-rbi-rep.xsd#in-rbi-rep_WaiverOfDebtsWrittenOffsOtherThanCompromiseSettlementMember</t>
  </si>
  <si>
    <t>21b3e4d7-fb8f-435d-91aa-6ffd47b753b7:~:TotalExp:~:NotMandatory:~:True:~::~:</t>
  </si>
  <si>
    <t>fn_I133_0_20092013</t>
  </si>
  <si>
    <t>Part B</t>
  </si>
  <si>
    <t>Aggregate credit exposure amount</t>
  </si>
  <si>
    <t>General Information</t>
  </si>
  <si>
    <t>Part A</t>
  </si>
  <si>
    <t>Part C</t>
  </si>
  <si>
    <t>Rs In Thousands</t>
  </si>
  <si>
    <t>2. STATEMENT ON LARGE EXPOSURE - GROUP BORROWER</t>
  </si>
  <si>
    <t>In excess of 40% of banks capital funds or a minimum of 20 large credits</t>
  </si>
  <si>
    <t>in-rbi-rep.xsd#in-rbi-rep_ExtensionsSettlementsAxis::in-rbi-rep.xsd#in-rbi-rep_CompromiseSettlementsMember</t>
  </si>
  <si>
    <t>2. Movement of NPAs during the quarter</t>
  </si>
  <si>
    <t xml:space="preserve"> @ Confirmation of LCs opened by other banks</t>
  </si>
  <si>
    <t xml:space="preserve">  # Due from (other) banks</t>
  </si>
  <si>
    <t>Loans &amp; Advances</t>
  </si>
  <si>
    <t>in-rbi-rep.xsd#in-rbi-rep_RiskClassificationRAQ</t>
  </si>
  <si>
    <t>in-rbi-rep.xsd#in-rbi-rep_AssetClassificationRAQ</t>
  </si>
  <si>
    <t>Engineering</t>
  </si>
  <si>
    <t>Electrical</t>
  </si>
  <si>
    <t>Textile</t>
  </si>
  <si>
    <t>Jute Textile</t>
  </si>
  <si>
    <t>Paper Paper Products And Printing</t>
  </si>
  <si>
    <t>Rubber And Rubber Products</t>
  </si>
  <si>
    <t>Cement</t>
  </si>
  <si>
    <t>Iron And Steel</t>
  </si>
  <si>
    <t>Sugar</t>
  </si>
  <si>
    <t>Chemicals Dyes Paints Etc</t>
  </si>
  <si>
    <t>Metal And Metal Products</t>
  </si>
  <si>
    <t>Vegetable</t>
  </si>
  <si>
    <t>Tobacco And Tobacco Products</t>
  </si>
  <si>
    <t>Leather And Leather Products</t>
  </si>
  <si>
    <t>Gems And Jewellery</t>
  </si>
  <si>
    <t>Food Processing And Manufacturing</t>
  </si>
  <si>
    <t>Vehicles Vehicle Parts And Transport Equipments</t>
  </si>
  <si>
    <t>Miscellaneous</t>
  </si>
  <si>
    <t>3. Total Capital Fund (Tier I + Tier II) as reported in the "OSS – 7 Statement on CRAR"</t>
  </si>
  <si>
    <t>4. Gross Loans &amp; Advances (other than banks) as reported in the "OSS – 1 Statement on Assets &amp; Liabilities"</t>
  </si>
  <si>
    <t>in-rbi-rep.xsd#in-rbi-rep_LoansAdvances</t>
  </si>
  <si>
    <t>91ae040f-b138-4a80-945e-f99649c2a099:~:lyt_partA_3:~:NotMandatory:~:True:~::~:</t>
  </si>
  <si>
    <t>5. Assets *</t>
  </si>
  <si>
    <t>Note: 5. Assets * = {12.Total Assets of OSS1} - {2.iv. Revaluation Reserve of OSS1} - {8. Bills for collection being bills receivable as per contra of OSS1} - {10.iv. Intangible Assets of OSS1} - {10.Overdue Interest Reserve of OSS1}</t>
  </si>
  <si>
    <t>in-rbi-rep.xsd#in-rbi-rep_Assets</t>
  </si>
  <si>
    <t>in-rbi-rep.xsd#in-rbi-rep_AmountOutstandingOSS4</t>
  </si>
  <si>
    <t>in-rbi-rep.xsd#in-rbi-rep_ReturnName</t>
  </si>
  <si>
    <t>Return Name</t>
  </si>
  <si>
    <t>in-rbi-rep.xsd#in-rbi-rep_ReturnCode</t>
  </si>
  <si>
    <t>Return Code</t>
  </si>
  <si>
    <t>in-rbi-rep.xsd#in-rbi-rep_ReportingFrequency</t>
  </si>
  <si>
    <t>Reporting Frequency</t>
  </si>
  <si>
    <t>in-rbi-rep.xsd#in-rbi-rep_DateOfAudit</t>
  </si>
  <si>
    <t>Date of Audit</t>
  </si>
  <si>
    <t>in-rbi-rep.xsd#in-rbi-rep_ReturnVersion</t>
  </si>
  <si>
    <t>Return Version</t>
  </si>
  <si>
    <t>in-rbi-rep.xsd#in-rbi-rep_ReportingPeriodStartDate</t>
  </si>
  <si>
    <t>OSS IV</t>
  </si>
  <si>
    <t>Statement on Non-Performing Assets</t>
  </si>
  <si>
    <t>&lt;ProjectConfig&gt;_x000D_
  &lt;add key="PackageName" value="RBI-OSS4" /&gt;_x000D_
  &lt;add key="PackageDescription" value="OSS 4" /&gt;_x000D_
  &lt;add key="PackageAuthor" value="IRIS" /&gt;_x000D_
  &lt;add key="CreatedOn" value="20/09/2013" /&gt;_x000D_
  &lt;add key="PackageVersion" value="V1.2" /&gt;_x000D_
  &lt;add key="SecurityCode" value="3meE/gFr0EsjU77r6hBiRqWUJGgK5GtZCCrkOS9M0dfKiVLdJxsy3pMTkzjahTAUilsLshI+ocBXevL8auGqmg==" /&gt;_x000D_
  &lt;add key="TaxonomyPath" value="\OSS 4\in-rbi-oss4.xsd"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value="V1.2" /&gt;_x000D_
&lt;/ProjectConfig&gt;</t>
  </si>
  <si>
    <t>in-rbi-rep.xsd#in-rbi-rep_ReportStatus</t>
  </si>
  <si>
    <t>Audit Flag</t>
  </si>
  <si>
    <t xml:space="preserve">Quarter End Date </t>
  </si>
  <si>
    <t xml:space="preserve">RO Name </t>
  </si>
  <si>
    <t xml:space="preserve">Bank Code </t>
  </si>
  <si>
    <t xml:space="preserve">Bank Name </t>
  </si>
  <si>
    <t>V1.3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</si>
</sst>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[$-409]d\-mmm\-yyyy;@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4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4"/>
      <color indexed="9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b/>
      <sz val="11"/>
      <color indexed="9"/>
      <name val="Calibri"/>
      <family val="2"/>
    </font>
    <font>
      <sz val="9"/>
      <color rgb="FF222222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22"/>
        <bgColor indexed="9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4"/>
        <bgColor indexed="22"/>
      </patternFill>
    </fill>
    <fill>
      <patternFill patternType="solid">
        <fgColor indexed="5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3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5" fillId="0" borderId="0" xfId="0" applyFont="1"/>
    <xf numFmtId="0" fontId="0" fillId="0" borderId="0" xfId="0" applyBorder="1"/>
    <xf numFmtId="0" fontId="2" fillId="0" borderId="1" xfId="0" applyFont="1" applyBorder="1" applyAlignment="1">
      <alignment wrapText="1" shrinkToFit="1"/>
    </xf>
    <xf numFmtId="166" fontId="0" fillId="0" borderId="1" xfId="0" applyNumberFormat="1" applyBorder="1" applyProtection="1">
      <protection locked="0"/>
    </xf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8" fillId="0" borderId="0" xfId="0" applyFont="1"/>
    <xf numFmtId="0" fontId="12" fillId="2" borderId="1" xfId="0" applyFont="1" applyFill="1" applyBorder="1" applyAlignment="1" applyProtection="1">
      <alignment horizontal="left" vertical="top" wrapText="1" shrinkToFit="1"/>
      <protection locked="0"/>
    </xf>
    <xf numFmtId="0" fontId="12" fillId="3" borderId="1" xfId="0" applyFont="1" applyFill="1" applyBorder="1" applyAlignment="1" applyProtection="1">
      <alignment horizontal="center" vertical="top" wrapText="1" shrinkToFit="1"/>
    </xf>
    <xf numFmtId="0" fontId="15" fillId="4" borderId="0" xfId="0" applyFont="1" applyFill="1" applyBorder="1"/>
    <xf numFmtId="0" fontId="13" fillId="5" borderId="1" xfId="0" applyFont="1" applyFill="1" applyBorder="1" applyAlignment="1" applyProtection="1">
      <alignment horizontal="center" vertical="center" wrapText="1" shrinkToFit="1"/>
    </xf>
    <xf numFmtId="0" fontId="18" fillId="5" borderId="1" xfId="0" applyFont="1" applyFill="1" applyBorder="1" applyAlignment="1" applyProtection="1">
      <alignment horizontal="center" wrapText="1"/>
    </xf>
    <xf numFmtId="0" fontId="13" fillId="5" borderId="1" xfId="0" applyFont="1" applyFill="1" applyBorder="1" applyAlignment="1" applyProtection="1">
      <alignment horizontal="left" vertical="center" wrapText="1" shrinkToFit="1"/>
    </xf>
    <xf numFmtId="0" fontId="12" fillId="5" borderId="1" xfId="0" applyFont="1" applyFill="1" applyBorder="1" applyAlignment="1" applyProtection="1">
      <alignment wrapText="1" shrinkToFit="1"/>
    </xf>
    <xf numFmtId="0" fontId="19" fillId="0" borderId="0" xfId="0" applyFont="1" applyFill="1" applyAlignment="1"/>
    <xf numFmtId="0" fontId="0" fillId="0" borderId="0" xfId="0" applyFill="1"/>
    <xf numFmtId="0" fontId="8" fillId="0" borderId="0" xfId="0" applyFont="1" applyAlignment="1">
      <alignment horizontal="center"/>
    </xf>
    <xf numFmtId="0" fontId="9" fillId="5" borderId="1" xfId="0" applyFont="1" applyFill="1" applyBorder="1"/>
    <xf numFmtId="0" fontId="10" fillId="5" borderId="1" xfId="0" applyFont="1" applyFill="1" applyBorder="1"/>
    <xf numFmtId="0" fontId="10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 applyProtection="1">
      <alignment horizontal="center" vertical="center" wrapText="1" shrinkToFit="1"/>
    </xf>
    <xf numFmtId="0" fontId="13" fillId="5" borderId="1" xfId="0" applyNumberFormat="1" applyFont="1" applyFill="1" applyBorder="1" applyAlignment="1" applyProtection="1">
      <alignment horizontal="center" vertical="center" wrapText="1" shrinkToFit="1"/>
    </xf>
    <xf numFmtId="0" fontId="14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right"/>
    </xf>
    <xf numFmtId="0" fontId="11" fillId="5" borderId="1" xfId="0" applyFont="1" applyFill="1" applyBorder="1" applyAlignment="1" applyProtection="1">
      <alignment horizontal="center" vertical="center" wrapText="1" shrinkToFit="1"/>
    </xf>
    <xf numFmtId="0" fontId="16" fillId="5" borderId="1" xfId="0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 applyProtection="1">
      <alignment horizontal="right"/>
      <protection locked="0"/>
    </xf>
    <xf numFmtId="4" fontId="10" fillId="8" borderId="1" xfId="0" applyNumberFormat="1" applyFont="1" applyFill="1" applyBorder="1" applyAlignment="1" applyProtection="1">
      <alignment horizontal="right"/>
    </xf>
    <xf numFmtId="4" fontId="10" fillId="4" borderId="1" xfId="0" applyNumberFormat="1" applyFont="1" applyFill="1" applyBorder="1" applyAlignment="1" applyProtection="1">
      <alignment horizontal="right" wrapText="1"/>
      <protection locked="0"/>
    </xf>
    <xf numFmtId="49" fontId="1" fillId="4" borderId="1" xfId="0" applyNumberFormat="1" applyFont="1" applyFill="1" applyBorder="1" applyAlignment="1" applyProtection="1">
      <alignment horizontal="left" wrapText="1" shrinkToFit="1"/>
      <protection locked="0"/>
    </xf>
    <xf numFmtId="4" fontId="1" fillId="4" borderId="1" xfId="0" applyNumberFormat="1" applyFont="1" applyFill="1" applyBorder="1" applyAlignment="1" applyProtection="1">
      <alignment horizontal="right" wrapText="1" shrinkToFit="1"/>
      <protection locked="0"/>
    </xf>
    <xf numFmtId="4" fontId="1" fillId="8" borderId="1" xfId="0" applyNumberFormat="1" applyFont="1" applyFill="1" applyBorder="1" applyAlignment="1" applyProtection="1">
      <alignment horizontal="right" wrapText="1" shrinkToFit="1"/>
    </xf>
    <xf numFmtId="0" fontId="1" fillId="6" borderId="1" xfId="0" applyNumberFormat="1" applyFont="1" applyFill="1" applyBorder="1" applyAlignment="1" applyProtection="1">
      <alignment horizontal="left" wrapText="1" shrinkToFit="1"/>
      <protection locked="0"/>
    </xf>
    <xf numFmtId="10" fontId="1" fillId="8" borderId="1" xfId="0" applyNumberFormat="1" applyFont="1" applyFill="1" applyBorder="1" applyAlignment="1" applyProtection="1">
      <alignment horizontal="right" wrapText="1" shrinkToFit="1"/>
    </xf>
    <xf numFmtId="3" fontId="1" fillId="4" borderId="1" xfId="0" applyNumberFormat="1" applyFont="1" applyFill="1" applyBorder="1" applyAlignment="1" applyProtection="1">
      <alignment horizontal="right" wrapText="1" shrinkToFit="1"/>
      <protection locked="0"/>
    </xf>
    <xf numFmtId="0" fontId="1" fillId="3" borderId="1" xfId="0" applyFont="1" applyFill="1" applyBorder="1" applyAlignment="1" applyProtection="1">
      <alignment horizontal="center" vertical="top" wrapText="1" shrinkToFit="1"/>
    </xf>
    <xf numFmtId="0" fontId="1" fillId="2" borderId="1" xfId="0" applyFont="1" applyFill="1" applyBorder="1" applyAlignment="1" applyProtection="1">
      <alignment horizontal="left" vertical="top" wrapText="1" shrinkToFit="1"/>
      <protection locked="0"/>
    </xf>
    <xf numFmtId="4" fontId="1" fillId="4" borderId="1" xfId="0" applyNumberFormat="1" applyFont="1" applyFill="1" applyBorder="1" applyAlignment="1" applyProtection="1">
      <alignment horizontal="right" wrapText="1" shrinkToFit="1"/>
      <protection locked="0"/>
    </xf>
    <xf numFmtId="3" fontId="1" fillId="4" borderId="1" xfId="0" applyNumberFormat="1" applyFont="1" applyFill="1" applyBorder="1" applyAlignment="1" applyProtection="1">
      <alignment horizontal="right" wrapText="1" shrinkToFit="1"/>
      <protection locked="0"/>
    </xf>
    <xf numFmtId="0" fontId="1" fillId="2" borderId="1" xfId="0" applyFont="1" applyFill="1" applyBorder="1" applyAlignment="1" applyProtection="1">
      <alignment horizontal="left" vertical="top" wrapText="1" shrinkToFit="1"/>
      <protection locked="0"/>
    </xf>
    <xf numFmtId="0" fontId="1" fillId="3" borderId="1" xfId="0" applyFont="1" applyFill="1" applyBorder="1" applyAlignment="1" applyProtection="1">
      <alignment horizontal="center" vertical="top" wrapText="1" shrinkToFit="1"/>
    </xf>
    <xf numFmtId="49" fontId="12" fillId="9" borderId="1" xfId="0" applyNumberFormat="1" applyFont="1" applyFill="1" applyBorder="1" applyAlignment="1" applyProtection="1">
      <alignment horizontal="left" vertical="top" wrapText="1" shrinkToFit="1"/>
    </xf>
    <xf numFmtId="49" fontId="1" fillId="8" borderId="1" xfId="0" applyNumberFormat="1" applyFont="1" applyFill="1" applyBorder="1" applyAlignment="1" applyProtection="1">
      <alignment horizontal="left" wrapText="1" shrinkToFit="1"/>
    </xf>
    <xf numFmtId="49" fontId="0" fillId="0" borderId="0" xfId="0" applyNumberFormat="1" applyProtection="1">
      <protection locked="0"/>
    </xf>
    <xf numFmtId="0" fontId="1" fillId="0" borderId="0" xfId="0" applyFont="1" applyAlignment="1"/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 applyProtection="1">
      <alignment horizontal="center" vertical="top" wrapText="1" shrinkToFit="1"/>
    </xf>
    <xf numFmtId="0" fontId="1" fillId="7" borderId="1" xfId="0" applyNumberFormat="1" applyFont="1" applyFill="1" applyBorder="1" applyAlignment="1" applyProtection="1">
      <alignment horizontal="left" wrapText="1" shrinkToFit="1"/>
      <protection locked="0"/>
    </xf>
    <xf numFmtId="4" fontId="1" fillId="10" borderId="1" xfId="0" applyNumberFormat="1" applyFont="1" applyFill="1" applyBorder="1" applyAlignment="1" applyProtection="1">
      <alignment horizontal="right" wrapText="1" shrinkToFit="1"/>
      <protection locked="0"/>
    </xf>
    <xf numFmtId="4" fontId="1" fillId="10" borderId="1" xfId="0" applyNumberFormat="1" applyFont="1" applyFill="1" applyBorder="1" applyAlignment="1" applyProtection="1">
      <alignment horizontal="right" wrapText="1" shrinkToFit="1"/>
      <protection locked="0"/>
    </xf>
    <xf numFmtId="0" fontId="1" fillId="7" borderId="1" xfId="0" applyNumberFormat="1" applyFont="1" applyFill="1" applyBorder="1" applyAlignment="1" applyProtection="1">
      <alignment horizontal="left" wrapText="1" shrinkToFit="1"/>
      <protection locked="0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0" fontId="5" fillId="4" borderId="0" xfId="0" applyFont="1" applyFill="1" applyBorder="1" applyAlignment="1">
      <alignment shrinkToFit="1"/>
    </xf>
    <xf numFmtId="0" fontId="5" fillId="4" borderId="0" xfId="0" applyFont="1" applyFill="1" applyBorder="1" applyAlignment="1">
      <alignment horizontal="right" shrinkToFit="1"/>
    </xf>
    <xf numFmtId="0" fontId="5" fillId="0" borderId="0" xfId="0" applyFont="1" applyFill="1" applyBorder="1" applyAlignment="1">
      <alignment horizontal="right" shrinkToFit="1"/>
    </xf>
    <xf numFmtId="0" fontId="5" fillId="0" borderId="0" xfId="0" applyFont="1" applyFill="1" applyBorder="1" applyAlignment="1">
      <alignment horizontal="left" shrinkToFit="1"/>
    </xf>
    <xf numFmtId="1" fontId="1" fillId="4" borderId="1" xfId="0" applyNumberFormat="1" applyFont="1" applyFill="1" applyBorder="1" applyAlignment="1" applyProtection="1">
      <alignment horizontal="right" wrapText="1" shrinkToFit="1"/>
      <protection locked="0"/>
    </xf>
    <xf numFmtId="0" fontId="11" fillId="5" borderId="1" xfId="0" applyFont="1" applyFill="1" applyBorder="1" applyAlignment="1" applyProtection="1">
      <alignment horizontal="left" vertical="top" wrapText="1" shrinkToFit="1"/>
    </xf>
    <xf numFmtId="10" fontId="10" fillId="8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wrapText="1" shrinkToFit="1"/>
      <protection locked="0"/>
    </xf>
    <xf numFmtId="0" fontId="18" fillId="5" borderId="1" xfId="0" applyFont="1" applyFill="1" applyBorder="1" applyAlignment="1">
      <alignment vertical="top" wrapText="1"/>
    </xf>
    <xf numFmtId="49" fontId="1" fillId="5" borderId="1" xfId="0" applyNumberFormat="1" applyFont="1" applyFill="1" applyBorder="1" applyAlignment="1" applyProtection="1">
      <alignment horizontal="left" wrapText="1" shrinkToFit="1"/>
    </xf>
    <xf numFmtId="49" fontId="5" fillId="4" borderId="4" xfId="0" applyNumberFormat="1" applyFont="1" applyFill="1" applyBorder="1" applyAlignment="1" applyProtection="1">
      <alignment horizontal="left" wrapText="1" shrinkToFit="1"/>
    </xf>
    <xf numFmtId="0" fontId="23" fillId="0" borderId="0" xfId="0" applyFont="1"/>
    <xf numFmtId="0" fontId="24" fillId="11" borderId="1" xfId="0" applyNumberFormat="1" applyFont="1" applyFill="1" applyBorder="1" applyAlignment="1" applyProtection="1">
      <alignment horizontal="left" wrapText="1" shrinkToFit="1"/>
    </xf>
    <xf numFmtId="0" fontId="24" fillId="8" borderId="1" xfId="0" applyNumberFormat="1" applyFont="1" applyFill="1" applyBorder="1" applyAlignment="1" applyProtection="1">
      <alignment horizontal="left" wrapText="1" shrinkToFit="1"/>
    </xf>
    <xf numFmtId="0" fontId="24" fillId="7" borderId="1" xfId="0" applyNumberFormat="1" applyFont="1" applyFill="1" applyBorder="1" applyAlignment="1" applyProtection="1">
      <alignment horizontal="left" wrapText="1" shrinkToFit="1"/>
    </xf>
    <xf numFmtId="0" fontId="25" fillId="11" borderId="1" xfId="0" applyNumberFormat="1" applyFont="1" applyFill="1" applyBorder="1" applyAlignment="1" applyProtection="1">
      <alignment horizontal="left" vertical="top" wrapText="1"/>
    </xf>
    <xf numFmtId="49" fontId="25" fillId="8" borderId="1" xfId="0" applyNumberFormat="1" applyFont="1" applyFill="1" applyBorder="1" applyAlignment="1" applyProtection="1">
      <alignment horizontal="left" vertical="top" wrapText="1"/>
    </xf>
    <xf numFmtId="0" fontId="26" fillId="6" borderId="1" xfId="0" applyNumberFormat="1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 applyProtection="1">
      <alignment horizontal="left" vertical="center" wrapText="1" shrinkToFit="1"/>
    </xf>
    <xf numFmtId="0" fontId="22" fillId="4" borderId="4" xfId="0" applyFont="1" applyFill="1" applyBorder="1" applyAlignment="1" applyProtection="1">
      <alignment horizontal="left" vertical="top" wrapText="1" shrinkToFit="1"/>
    </xf>
    <xf numFmtId="0" fontId="7" fillId="12" borderId="0" xfId="0" applyFont="1" applyFill="1" applyAlignment="1">
      <alignment horizontal="center"/>
    </xf>
    <xf numFmtId="0" fontId="19" fillId="12" borderId="0" xfId="0" applyFont="1" applyFill="1" applyAlignment="1">
      <alignment horizontal="center"/>
    </xf>
    <xf numFmtId="0" fontId="11" fillId="5" borderId="2" xfId="0" applyFont="1" applyFill="1" applyBorder="1" applyAlignment="1" applyProtection="1">
      <alignment horizontal="left" vertical="top" wrapText="1" shrinkToFit="1"/>
    </xf>
    <xf numFmtId="0" fontId="11" fillId="5" borderId="11" xfId="0" applyFont="1" applyFill="1" applyBorder="1" applyAlignment="1" applyProtection="1">
      <alignment horizontal="left" vertical="top" wrapText="1" shrinkToFit="1"/>
    </xf>
    <xf numFmtId="0" fontId="11" fillId="5" borderId="12" xfId="0" applyFont="1" applyFill="1" applyBorder="1" applyAlignment="1" applyProtection="1">
      <alignment horizontal="left" vertical="top" wrapText="1" shrinkToFit="1"/>
    </xf>
    <xf numFmtId="0" fontId="0" fillId="5" borderId="2" xfId="0" applyFill="1" applyBorder="1" applyAlignment="1">
      <alignment horizontal="left" wrapText="1"/>
    </xf>
    <xf numFmtId="0" fontId="0" fillId="5" borderId="12" xfId="0" applyFill="1" applyBorder="1" applyAlignment="1">
      <alignment horizontal="left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/>
    </xf>
    <xf numFmtId="0" fontId="11" fillId="5" borderId="11" xfId="0" applyFont="1" applyFill="1" applyBorder="1" applyAlignment="1">
      <alignment horizontal="left"/>
    </xf>
    <xf numFmtId="0" fontId="11" fillId="5" borderId="12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1" fillId="5" borderId="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vertical="center"/>
    </xf>
    <xf numFmtId="4" fontId="1" fillId="8" borderId="2" xfId="0" applyNumberFormat="1" applyFont="1" applyFill="1" applyBorder="1" applyAlignment="1" applyProtection="1">
      <alignment horizontal="center" wrapText="1" shrinkToFit="1"/>
    </xf>
    <xf numFmtId="4" fontId="1" fillId="8" borderId="12" xfId="0" applyNumberFormat="1" applyFont="1" applyFill="1" applyBorder="1" applyAlignment="1" applyProtection="1">
      <alignment horizontal="center" wrapText="1" shrinkToFit="1"/>
    </xf>
    <xf numFmtId="0" fontId="13" fillId="5" borderId="2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 applyProtection="1">
      <alignment horizontal="right" vertical="top" wrapText="1" shrinkToFit="1"/>
    </xf>
    <xf numFmtId="0" fontId="21" fillId="5" borderId="1" xfId="0" applyFont="1" applyFill="1" applyBorder="1" applyAlignment="1" applyProtection="1">
      <alignment horizontal="left" vertical="top" wrapText="1" shrinkToFit="1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3" fillId="5" borderId="2" xfId="0" applyFont="1" applyFill="1" applyBorder="1" applyAlignment="1" applyProtection="1">
      <alignment horizontal="center" vertical="center" wrapText="1" shrinkToFit="1"/>
    </xf>
    <xf numFmtId="0" fontId="13" fillId="5" borderId="12" xfId="0" applyFont="1" applyFill="1" applyBorder="1" applyAlignment="1" applyProtection="1">
      <alignment horizontal="center" vertical="center" wrapText="1" shrinkToFit="1"/>
    </xf>
    <xf numFmtId="0" fontId="13" fillId="5" borderId="13" xfId="0" applyFont="1" applyFill="1" applyBorder="1" applyAlignment="1" applyProtection="1">
      <alignment horizontal="center" vertical="center" wrapText="1" shrinkToFit="1"/>
    </xf>
    <xf numFmtId="0" fontId="13" fillId="5" borderId="14" xfId="0" applyFont="1" applyFill="1" applyBorder="1" applyAlignment="1" applyProtection="1">
      <alignment horizontal="center" vertical="center" wrapText="1" shrinkToFit="1"/>
    </xf>
    <xf numFmtId="0" fontId="13" fillId="5" borderId="2" xfId="0" applyFont="1" applyFill="1" applyBorder="1" applyAlignment="1" applyProtection="1">
      <alignment horizontal="left" vertical="top" wrapText="1" shrinkToFit="1"/>
    </xf>
    <xf numFmtId="0" fontId="13" fillId="5" borderId="11" xfId="0" applyFont="1" applyFill="1" applyBorder="1" applyAlignment="1" applyProtection="1">
      <alignment horizontal="left" vertical="top" wrapText="1" shrinkToFit="1"/>
    </xf>
    <xf numFmtId="0" fontId="11" fillId="5" borderId="13" xfId="0" applyFont="1" applyFill="1" applyBorder="1" applyAlignment="1" applyProtection="1">
      <alignment horizontal="center" vertical="center" wrapText="1" shrinkToFit="1"/>
    </xf>
    <xf numFmtId="0" fontId="11" fillId="5" borderId="14" xfId="0" applyFont="1" applyFill="1" applyBorder="1" applyAlignment="1" applyProtection="1">
      <alignment horizontal="center" vertical="center" wrapText="1" shrinkToFit="1"/>
    </xf>
    <xf numFmtId="0" fontId="11" fillId="5" borderId="11" xfId="0" applyFont="1" applyFill="1" applyBorder="1" applyAlignment="1" applyProtection="1">
      <alignment horizontal="right" vertical="top" wrapText="1" shrinkToFit="1"/>
    </xf>
    <xf numFmtId="0" fontId="11" fillId="5" borderId="12" xfId="0" applyFont="1" applyFill="1" applyBorder="1" applyAlignment="1" applyProtection="1">
      <alignment horizontal="right" vertical="top" wrapText="1" shrinkToFit="1"/>
    </xf>
    <xf numFmtId="0" fontId="11" fillId="5" borderId="2" xfId="0" applyFont="1" applyFill="1" applyBorder="1" applyAlignment="1" applyProtection="1">
      <alignment horizontal="center" vertical="center" wrapText="1" shrinkToFit="1"/>
    </xf>
    <xf numFmtId="0" fontId="11" fillId="5" borderId="12" xfId="0" applyFont="1" applyFill="1" applyBorder="1" applyAlignment="1" applyProtection="1">
      <alignment horizontal="center" vertical="center" wrapText="1" shrinkToFit="1"/>
    </xf>
    <xf numFmtId="0" fontId="13" fillId="5" borderId="12" xfId="0" applyFont="1" applyFill="1" applyBorder="1" applyAlignment="1" applyProtection="1">
      <alignment horizontal="left" vertical="top" wrapText="1" shrinkToFit="1"/>
    </xf>
    <xf numFmtId="0" fontId="13" fillId="5" borderId="11" xfId="0" applyFont="1" applyFill="1" applyBorder="1" applyAlignment="1" applyProtection="1">
      <alignment horizontal="right" vertical="top" wrapText="1" shrinkToFit="1"/>
    </xf>
    <xf numFmtId="0" fontId="13" fillId="5" borderId="12" xfId="0" applyFont="1" applyFill="1" applyBorder="1" applyAlignment="1" applyProtection="1">
      <alignment horizontal="right" vertical="top" wrapText="1" shrinkToFit="1"/>
    </xf>
  </cellXfs>
  <cellStyles count="4">
    <cellStyle name="Comma 2" xfId="1"/>
    <cellStyle name="Hyperlink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"/>
  <sheetViews>
    <sheetView workbookViewId="0">
      <selection activeCell="A4" sqref="A4"/>
    </sheetView>
  </sheetViews>
  <sheetFormatPr defaultColWidth="9.1796875" defaultRowHeight="14.5" x14ac:dyDescent="0.35"/>
  <cols>
    <col min="1" max="1" width="199.1796875" style="1" customWidth="1"/>
    <col min="2" max="16384" width="9.1796875" style="1"/>
  </cols>
  <sheetData>
    <row r="1" spans="1:27" ht="217.5" x14ac:dyDescent="0.35">
      <c r="A1" s="5" t="s">
        <v>625</v>
      </c>
      <c r="AA1" s="1" t="s">
        <v>337</v>
      </c>
    </row>
    <row r="6" spans="1:27" ht="87" x14ac:dyDescent="0.35">
      <c r="A6" s="5" t="s">
        <v>336</v>
      </c>
    </row>
    <row r="9" spans="1:27" x14ac:dyDescent="0.35">
      <c r="A9" s="5"/>
    </row>
    <row r="10" spans="1:27" x14ac:dyDescent="0.35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R97"/>
  <sheetViews>
    <sheetView showGridLines="0" tabSelected="1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M60" sqref="M60"/>
    </sheetView>
  </sheetViews>
  <sheetFormatPr defaultRowHeight="14.5" x14ac:dyDescent="0.35"/>
  <cols>
    <col min="1" max="3" width="9.1796875" hidden="1" customWidth="1"/>
    <col min="4" max="4" width="5.453125" customWidth="1"/>
    <col min="5" max="5" width="36.453125" customWidth="1"/>
    <col min="6" max="13" width="16.1796875" customWidth="1"/>
    <col min="18" max="18" width="0" hidden="1" customWidth="1"/>
  </cols>
  <sheetData>
    <row r="1" spans="1:18" ht="28" customHeight="1" x14ac:dyDescent="0.45">
      <c r="A1" s="32" t="s">
        <v>377</v>
      </c>
      <c r="D1" s="94" t="s">
        <v>575</v>
      </c>
      <c r="E1" s="94"/>
      <c r="F1" s="94"/>
      <c r="G1" s="94"/>
      <c r="H1" s="94"/>
      <c r="I1" s="94"/>
      <c r="J1" s="94"/>
      <c r="K1" s="94"/>
      <c r="L1" s="94"/>
      <c r="M1" s="94"/>
    </row>
    <row r="3" spans="1:18" hidden="1" x14ac:dyDescent="0.35"/>
    <row r="4" spans="1:18" hidden="1" x14ac:dyDescent="0.35"/>
    <row r="5" spans="1:18" hidden="1" x14ac:dyDescent="0.35"/>
    <row r="6" spans="1:18" hidden="1" x14ac:dyDescent="0.35"/>
    <row r="7" spans="1:18" hidden="1" x14ac:dyDescent="0.35">
      <c r="A7" s="70"/>
      <c r="B7" s="70"/>
      <c r="C7" s="70" t="s">
        <v>406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8" hidden="1" x14ac:dyDescent="0.35">
      <c r="A8" s="70"/>
      <c r="B8" s="70"/>
      <c r="C8" s="70"/>
      <c r="D8" s="70"/>
      <c r="E8" s="70"/>
      <c r="F8" s="70" t="s">
        <v>455</v>
      </c>
      <c r="G8" s="70" t="s">
        <v>457</v>
      </c>
      <c r="H8" s="70" t="s">
        <v>456</v>
      </c>
      <c r="I8" s="70" t="s">
        <v>458</v>
      </c>
      <c r="J8" s="70" t="s">
        <v>459</v>
      </c>
      <c r="K8" s="70" t="s">
        <v>460</v>
      </c>
      <c r="L8" s="70" t="s">
        <v>585</v>
      </c>
      <c r="M8" s="70" t="s">
        <v>461</v>
      </c>
      <c r="N8" s="70"/>
      <c r="O8" s="70"/>
    </row>
    <row r="9" spans="1:18" hidden="1" x14ac:dyDescent="0.35">
      <c r="A9" s="70"/>
      <c r="B9" s="70"/>
      <c r="C9" s="70"/>
      <c r="D9" s="70"/>
      <c r="E9" s="70" t="s">
        <v>408</v>
      </c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8" hidden="1" x14ac:dyDescent="0.35">
      <c r="A10" s="70"/>
      <c r="B10" s="70"/>
      <c r="C10" s="70" t="s">
        <v>285</v>
      </c>
      <c r="D10" s="70" t="s">
        <v>409</v>
      </c>
      <c r="E10" s="70" t="s">
        <v>407</v>
      </c>
      <c r="F10" s="70"/>
      <c r="G10" s="70"/>
      <c r="H10" s="70"/>
      <c r="I10" s="70"/>
      <c r="J10" s="70"/>
      <c r="K10" s="70"/>
      <c r="L10" s="70"/>
      <c r="M10" s="70"/>
      <c r="N10" s="70" t="s">
        <v>284</v>
      </c>
      <c r="O10" s="70" t="s">
        <v>286</v>
      </c>
    </row>
    <row r="11" spans="1:18" ht="15" customHeight="1" x14ac:dyDescent="0.35">
      <c r="A11" s="70"/>
      <c r="B11" s="70"/>
      <c r="C11" s="71" t="s">
        <v>397</v>
      </c>
      <c r="D11" s="95" t="s">
        <v>434</v>
      </c>
      <c r="E11" s="96"/>
      <c r="F11" s="96"/>
      <c r="G11" s="96"/>
      <c r="H11" s="96"/>
      <c r="I11" s="96"/>
      <c r="J11" s="96"/>
      <c r="K11" s="96"/>
      <c r="L11" s="130" t="s">
        <v>466</v>
      </c>
      <c r="M11" s="131"/>
      <c r="O11" s="70"/>
    </row>
    <row r="12" spans="1:18" ht="15" customHeight="1" x14ac:dyDescent="0.35">
      <c r="A12" s="70"/>
      <c r="B12" s="70"/>
      <c r="C12" s="71" t="s">
        <v>397</v>
      </c>
      <c r="D12" s="95" t="s">
        <v>435</v>
      </c>
      <c r="E12" s="96"/>
      <c r="F12" s="96"/>
      <c r="G12" s="96"/>
      <c r="H12" s="96"/>
      <c r="I12" s="96"/>
      <c r="J12" s="96"/>
      <c r="K12" s="96"/>
      <c r="L12" s="96"/>
      <c r="M12" s="97"/>
      <c r="O12" s="70"/>
    </row>
    <row r="13" spans="1:18" ht="31.5" customHeight="1" x14ac:dyDescent="0.35">
      <c r="A13" s="70"/>
      <c r="B13" s="70"/>
      <c r="C13" s="71" t="s">
        <v>397</v>
      </c>
      <c r="D13" s="120" t="s">
        <v>445</v>
      </c>
      <c r="E13" s="120" t="s">
        <v>446</v>
      </c>
      <c r="F13" s="132" t="s">
        <v>436</v>
      </c>
      <c r="G13" s="133"/>
      <c r="H13" s="128" t="s">
        <v>437</v>
      </c>
      <c r="I13" s="100" t="s">
        <v>438</v>
      </c>
      <c r="J13" s="100" t="s">
        <v>439</v>
      </c>
      <c r="K13" s="100" t="s">
        <v>440</v>
      </c>
      <c r="L13" s="100" t="s">
        <v>441</v>
      </c>
      <c r="M13" s="100" t="s">
        <v>442</v>
      </c>
      <c r="O13" s="70"/>
    </row>
    <row r="14" spans="1:18" x14ac:dyDescent="0.35">
      <c r="A14" s="70"/>
      <c r="B14" s="70"/>
      <c r="C14" s="71" t="s">
        <v>397</v>
      </c>
      <c r="D14" s="121"/>
      <c r="E14" s="121"/>
      <c r="F14" s="43" t="s">
        <v>443</v>
      </c>
      <c r="G14" s="43" t="s">
        <v>444</v>
      </c>
      <c r="H14" s="129"/>
      <c r="I14" s="100"/>
      <c r="J14" s="100"/>
      <c r="K14" s="100"/>
      <c r="L14" s="100"/>
      <c r="M14" s="100"/>
      <c r="O14" s="70"/>
    </row>
    <row r="15" spans="1:18" hidden="1" x14ac:dyDescent="0.35">
      <c r="A15" s="70"/>
      <c r="B15" s="70"/>
      <c r="C15" s="70" t="s">
        <v>284</v>
      </c>
      <c r="O15" s="70"/>
    </row>
    <row r="16" spans="1:18" x14ac:dyDescent="0.35">
      <c r="A16" s="70"/>
      <c r="B16" s="70"/>
      <c r="C16" s="71"/>
      <c r="D16" s="24">
        <v>1</v>
      </c>
      <c r="E16" s="23"/>
      <c r="F16" s="67"/>
      <c r="G16" s="67"/>
      <c r="H16" s="49"/>
      <c r="I16" s="52">
        <f>ROUND((IF('Part A'!$E$55&gt;0,H16/'Part A'!$E$55,0)),4)</f>
        <v>0</v>
      </c>
      <c r="J16" s="49"/>
      <c r="K16" s="52">
        <f>ROUND((IF('Part A'!$E$54&gt;0,R16/'Part A'!$E$54,0)),4)</f>
        <v>0</v>
      </c>
      <c r="L16" s="66"/>
      <c r="M16" s="53"/>
      <c r="O16" s="70"/>
      <c r="R16">
        <f>IF(H16&gt;J16,H16,J16)</f>
        <v>0</v>
      </c>
    </row>
    <row r="17" spans="1:18" x14ac:dyDescent="0.35">
      <c r="A17" s="70"/>
      <c r="B17" s="70"/>
      <c r="C17" s="71"/>
      <c r="D17" s="24">
        <v>2</v>
      </c>
      <c r="E17" s="23"/>
      <c r="F17" s="67"/>
      <c r="G17" s="67"/>
      <c r="H17" s="49"/>
      <c r="I17" s="52">
        <f>ROUND((IF('Part A'!$E$55&gt;0,H17/'Part A'!$E$55,0)),4)</f>
        <v>0</v>
      </c>
      <c r="J17" s="49"/>
      <c r="K17" s="52">
        <f>ROUND((IF('Part A'!$E$54&gt;0,R17/'Part A'!$E$54,0)),4)</f>
        <v>0</v>
      </c>
      <c r="L17" s="66"/>
      <c r="M17" s="53"/>
      <c r="O17" s="70"/>
      <c r="R17">
        <f t="shared" ref="R17:R35" si="0">IF(H17&gt;J17,H17,J17)</f>
        <v>0</v>
      </c>
    </row>
    <row r="18" spans="1:18" x14ac:dyDescent="0.35">
      <c r="A18" s="70"/>
      <c r="B18" s="70"/>
      <c r="C18" s="71"/>
      <c r="D18" s="24">
        <v>3</v>
      </c>
      <c r="E18" s="23"/>
      <c r="F18" s="67"/>
      <c r="G18" s="67"/>
      <c r="H18" s="49"/>
      <c r="I18" s="52">
        <f>ROUND((IF('Part A'!$E$55&gt;0,H18/'Part A'!$E$55,0)),4)</f>
        <v>0</v>
      </c>
      <c r="J18" s="49"/>
      <c r="K18" s="52">
        <f>ROUND((IF('Part A'!$E$54&gt;0,R18/'Part A'!$E$54,0)),4)</f>
        <v>0</v>
      </c>
      <c r="L18" s="66"/>
      <c r="M18" s="53"/>
      <c r="O18" s="70"/>
      <c r="R18">
        <f t="shared" si="0"/>
        <v>0</v>
      </c>
    </row>
    <row r="19" spans="1:18" x14ac:dyDescent="0.35">
      <c r="A19" s="70"/>
      <c r="B19" s="70"/>
      <c r="C19" s="71"/>
      <c r="D19" s="24">
        <v>4</v>
      </c>
      <c r="E19" s="23"/>
      <c r="F19" s="67"/>
      <c r="G19" s="67"/>
      <c r="H19" s="49"/>
      <c r="I19" s="52">
        <f>ROUND((IF('Part A'!$E$55&gt;0,H19/'Part A'!$E$55,0)),4)</f>
        <v>0</v>
      </c>
      <c r="J19" s="49"/>
      <c r="K19" s="52">
        <f>ROUND((IF('Part A'!$E$54&gt;0,R19/'Part A'!$E$54,0)),4)</f>
        <v>0</v>
      </c>
      <c r="L19" s="66"/>
      <c r="M19" s="53"/>
      <c r="O19" s="70"/>
      <c r="R19">
        <f t="shared" si="0"/>
        <v>0</v>
      </c>
    </row>
    <row r="20" spans="1:18" x14ac:dyDescent="0.35">
      <c r="A20" s="70"/>
      <c r="B20" s="70"/>
      <c r="C20" s="71"/>
      <c r="D20" s="24">
        <v>5</v>
      </c>
      <c r="E20" s="23"/>
      <c r="F20" s="67"/>
      <c r="G20" s="67"/>
      <c r="H20" s="49"/>
      <c r="I20" s="52">
        <f>ROUND((IF('Part A'!$E$55&gt;0,H20/'Part A'!$E$55,0)),4)</f>
        <v>0</v>
      </c>
      <c r="J20" s="49"/>
      <c r="K20" s="52">
        <f>ROUND((IF('Part A'!$E$54&gt;0,R20/'Part A'!$E$54,0)),4)</f>
        <v>0</v>
      </c>
      <c r="L20" s="66"/>
      <c r="M20" s="53"/>
      <c r="O20" s="70"/>
      <c r="R20">
        <f t="shared" si="0"/>
        <v>0</v>
      </c>
    </row>
    <row r="21" spans="1:18" x14ac:dyDescent="0.35">
      <c r="A21" s="70"/>
      <c r="B21" s="70"/>
      <c r="C21" s="71"/>
      <c r="D21" s="24">
        <v>6</v>
      </c>
      <c r="E21" s="23"/>
      <c r="F21" s="67"/>
      <c r="G21" s="67"/>
      <c r="H21" s="49"/>
      <c r="I21" s="52">
        <f>ROUND((IF('Part A'!$E$55&gt;0,H21/'Part A'!$E$55,0)),4)</f>
        <v>0</v>
      </c>
      <c r="J21" s="49"/>
      <c r="K21" s="52">
        <f>ROUND((IF('Part A'!$E$54&gt;0,R21/'Part A'!$E$54,0)),4)</f>
        <v>0</v>
      </c>
      <c r="L21" s="66"/>
      <c r="M21" s="53"/>
      <c r="O21" s="70"/>
      <c r="R21">
        <f t="shared" si="0"/>
        <v>0</v>
      </c>
    </row>
    <row r="22" spans="1:18" x14ac:dyDescent="0.35">
      <c r="A22" s="70"/>
      <c r="B22" s="70"/>
      <c r="C22" s="71"/>
      <c r="D22" s="24">
        <v>7</v>
      </c>
      <c r="E22" s="23"/>
      <c r="F22" s="67"/>
      <c r="G22" s="67"/>
      <c r="H22" s="49"/>
      <c r="I22" s="52">
        <f>ROUND((IF('Part A'!$E$55&gt;0,H22/'Part A'!$E$55,0)),4)</f>
        <v>0</v>
      </c>
      <c r="J22" s="49"/>
      <c r="K22" s="52">
        <f>ROUND((IF('Part A'!$E$54&gt;0,R22/'Part A'!$E$54,0)),4)</f>
        <v>0</v>
      </c>
      <c r="L22" s="66"/>
      <c r="M22" s="53"/>
      <c r="O22" s="70"/>
      <c r="R22">
        <f t="shared" si="0"/>
        <v>0</v>
      </c>
    </row>
    <row r="23" spans="1:18" x14ac:dyDescent="0.35">
      <c r="A23" s="70"/>
      <c r="B23" s="70"/>
      <c r="C23" s="71"/>
      <c r="D23" s="24">
        <v>8</v>
      </c>
      <c r="E23" s="23"/>
      <c r="F23" s="67"/>
      <c r="G23" s="67"/>
      <c r="H23" s="49"/>
      <c r="I23" s="52">
        <f>ROUND((IF('Part A'!$E$55&gt;0,H23/'Part A'!$E$55,0)),4)</f>
        <v>0</v>
      </c>
      <c r="J23" s="49"/>
      <c r="K23" s="52">
        <f>ROUND((IF('Part A'!$E$54&gt;0,R23/'Part A'!$E$54,0)),4)</f>
        <v>0</v>
      </c>
      <c r="L23" s="66"/>
      <c r="M23" s="53"/>
      <c r="O23" s="70"/>
      <c r="R23">
        <f t="shared" si="0"/>
        <v>0</v>
      </c>
    </row>
    <row r="24" spans="1:18" x14ac:dyDescent="0.35">
      <c r="A24" s="70"/>
      <c r="B24" s="70"/>
      <c r="C24" s="71"/>
      <c r="D24" s="24">
        <v>9</v>
      </c>
      <c r="E24" s="23"/>
      <c r="F24" s="67"/>
      <c r="G24" s="67"/>
      <c r="H24" s="49"/>
      <c r="I24" s="52">
        <f>ROUND((IF('Part A'!$E$55&gt;0,H24/'Part A'!$E$55,0)),4)</f>
        <v>0</v>
      </c>
      <c r="J24" s="49"/>
      <c r="K24" s="52">
        <f>ROUND((IF('Part A'!$E$54&gt;0,R24/'Part A'!$E$54,0)),4)</f>
        <v>0</v>
      </c>
      <c r="L24" s="66"/>
      <c r="M24" s="53"/>
      <c r="O24" s="70"/>
      <c r="R24">
        <f t="shared" si="0"/>
        <v>0</v>
      </c>
    </row>
    <row r="25" spans="1:18" x14ac:dyDescent="0.35">
      <c r="A25" s="70"/>
      <c r="B25" s="70"/>
      <c r="C25" s="71"/>
      <c r="D25" s="24">
        <v>10</v>
      </c>
      <c r="E25" s="23"/>
      <c r="F25" s="67"/>
      <c r="G25" s="67"/>
      <c r="H25" s="49"/>
      <c r="I25" s="52">
        <f>ROUND((IF('Part A'!$E$55&gt;0,H25/'Part A'!$E$55,0)),4)</f>
        <v>0</v>
      </c>
      <c r="J25" s="49"/>
      <c r="K25" s="52">
        <f>ROUND((IF('Part A'!$E$54&gt;0,R25/'Part A'!$E$54,0)),4)</f>
        <v>0</v>
      </c>
      <c r="L25" s="66"/>
      <c r="M25" s="53"/>
      <c r="O25" s="70"/>
      <c r="R25">
        <f t="shared" si="0"/>
        <v>0</v>
      </c>
    </row>
    <row r="26" spans="1:18" x14ac:dyDescent="0.35">
      <c r="A26" s="70"/>
      <c r="B26" s="70"/>
      <c r="C26" s="71"/>
      <c r="D26" s="24">
        <v>11</v>
      </c>
      <c r="E26" s="23"/>
      <c r="F26" s="67"/>
      <c r="G26" s="67"/>
      <c r="H26" s="49"/>
      <c r="I26" s="52">
        <f>ROUND((IF('Part A'!$E$55&gt;0,H26/'Part A'!$E$55,0)),4)</f>
        <v>0</v>
      </c>
      <c r="J26" s="49"/>
      <c r="K26" s="52">
        <f>ROUND((IF('Part A'!$E$54&gt;0,R26/'Part A'!$E$54,0)),4)</f>
        <v>0</v>
      </c>
      <c r="L26" s="66"/>
      <c r="M26" s="53"/>
      <c r="O26" s="70"/>
      <c r="R26">
        <f t="shared" si="0"/>
        <v>0</v>
      </c>
    </row>
    <row r="27" spans="1:18" x14ac:dyDescent="0.35">
      <c r="A27" s="70"/>
      <c r="B27" s="70"/>
      <c r="C27" s="71"/>
      <c r="D27" s="24">
        <v>12</v>
      </c>
      <c r="E27" s="23"/>
      <c r="F27" s="67"/>
      <c r="G27" s="67"/>
      <c r="H27" s="49"/>
      <c r="I27" s="52">
        <f>ROUND((IF('Part A'!$E$55&gt;0,H27/'Part A'!$E$55,0)),4)</f>
        <v>0</v>
      </c>
      <c r="J27" s="49"/>
      <c r="K27" s="52">
        <f>ROUND((IF('Part A'!$E$54&gt;0,R27/'Part A'!$E$54,0)),4)</f>
        <v>0</v>
      </c>
      <c r="L27" s="66"/>
      <c r="M27" s="53"/>
      <c r="O27" s="70"/>
      <c r="R27">
        <f t="shared" si="0"/>
        <v>0</v>
      </c>
    </row>
    <row r="28" spans="1:18" x14ac:dyDescent="0.35">
      <c r="A28" s="70"/>
      <c r="B28" s="70"/>
      <c r="C28" s="71"/>
      <c r="D28" s="24">
        <v>13</v>
      </c>
      <c r="E28" s="23"/>
      <c r="F28" s="67"/>
      <c r="G28" s="67"/>
      <c r="H28" s="49"/>
      <c r="I28" s="52">
        <f>ROUND((IF('Part A'!$E$55&gt;0,H28/'Part A'!$E$55,0)),4)</f>
        <v>0</v>
      </c>
      <c r="J28" s="49"/>
      <c r="K28" s="52">
        <f>ROUND((IF('Part A'!$E$54&gt;0,R28/'Part A'!$E$54,0)),4)</f>
        <v>0</v>
      </c>
      <c r="L28" s="66"/>
      <c r="M28" s="53"/>
      <c r="O28" s="70"/>
      <c r="R28">
        <f t="shared" si="0"/>
        <v>0</v>
      </c>
    </row>
    <row r="29" spans="1:18" x14ac:dyDescent="0.35">
      <c r="A29" s="70"/>
      <c r="B29" s="70"/>
      <c r="C29" s="71"/>
      <c r="D29" s="24">
        <v>14</v>
      </c>
      <c r="E29" s="23"/>
      <c r="F29" s="67"/>
      <c r="G29" s="67"/>
      <c r="H29" s="49"/>
      <c r="I29" s="52">
        <f>ROUND((IF('Part A'!$E$55&gt;0,H29/'Part A'!$E$55,0)),4)</f>
        <v>0</v>
      </c>
      <c r="J29" s="49"/>
      <c r="K29" s="52">
        <f>ROUND((IF('Part A'!$E$54&gt;0,R29/'Part A'!$E$54,0)),4)</f>
        <v>0</v>
      </c>
      <c r="L29" s="66"/>
      <c r="M29" s="53"/>
      <c r="O29" s="70"/>
      <c r="R29">
        <f t="shared" si="0"/>
        <v>0</v>
      </c>
    </row>
    <row r="30" spans="1:18" x14ac:dyDescent="0.35">
      <c r="A30" s="70"/>
      <c r="B30" s="70"/>
      <c r="C30" s="71"/>
      <c r="D30" s="24">
        <v>15</v>
      </c>
      <c r="E30" s="23"/>
      <c r="F30" s="67"/>
      <c r="G30" s="67"/>
      <c r="H30" s="49"/>
      <c r="I30" s="52">
        <f>ROUND((IF('Part A'!$E$55&gt;0,H30/'Part A'!$E$55,0)),4)</f>
        <v>0</v>
      </c>
      <c r="J30" s="49"/>
      <c r="K30" s="52">
        <f>ROUND((IF('Part A'!$E$54&gt;0,R30/'Part A'!$E$54,0)),4)</f>
        <v>0</v>
      </c>
      <c r="L30" s="66"/>
      <c r="M30" s="53"/>
      <c r="O30" s="70"/>
      <c r="R30">
        <f t="shared" si="0"/>
        <v>0</v>
      </c>
    </row>
    <row r="31" spans="1:18" x14ac:dyDescent="0.35">
      <c r="A31" s="70"/>
      <c r="B31" s="70"/>
      <c r="C31" s="71"/>
      <c r="D31" s="24">
        <v>16</v>
      </c>
      <c r="E31" s="23"/>
      <c r="F31" s="67"/>
      <c r="G31" s="67"/>
      <c r="H31" s="49"/>
      <c r="I31" s="52">
        <f>ROUND((IF('Part A'!$E$55&gt;0,H31/'Part A'!$E$55,0)),4)</f>
        <v>0</v>
      </c>
      <c r="J31" s="49"/>
      <c r="K31" s="52">
        <f>ROUND((IF('Part A'!$E$54&gt;0,R31/'Part A'!$E$54,0)),4)</f>
        <v>0</v>
      </c>
      <c r="L31" s="66"/>
      <c r="M31" s="53"/>
      <c r="O31" s="70"/>
      <c r="R31">
        <f t="shared" si="0"/>
        <v>0</v>
      </c>
    </row>
    <row r="32" spans="1:18" x14ac:dyDescent="0.35">
      <c r="A32" s="70"/>
      <c r="B32" s="70"/>
      <c r="C32" s="71"/>
      <c r="D32" s="24">
        <v>17</v>
      </c>
      <c r="E32" s="23"/>
      <c r="F32" s="67"/>
      <c r="G32" s="67"/>
      <c r="H32" s="49"/>
      <c r="I32" s="52">
        <f>ROUND((IF('Part A'!$E$55&gt;0,H32/'Part A'!$E$55,0)),4)</f>
        <v>0</v>
      </c>
      <c r="J32" s="49"/>
      <c r="K32" s="52">
        <f>ROUND((IF('Part A'!$E$54&gt;0,R32/'Part A'!$E$54,0)),4)</f>
        <v>0</v>
      </c>
      <c r="L32" s="66"/>
      <c r="M32" s="53"/>
      <c r="O32" s="70"/>
      <c r="R32">
        <f t="shared" si="0"/>
        <v>0</v>
      </c>
    </row>
    <row r="33" spans="1:18" x14ac:dyDescent="0.35">
      <c r="A33" s="70"/>
      <c r="B33" s="70"/>
      <c r="C33" s="71"/>
      <c r="D33" s="24">
        <v>18</v>
      </c>
      <c r="E33" s="23"/>
      <c r="F33" s="67"/>
      <c r="G33" s="67"/>
      <c r="H33" s="49"/>
      <c r="I33" s="52">
        <f>ROUND((IF('Part A'!$E$55&gt;0,H33/'Part A'!$E$55,0)),4)</f>
        <v>0</v>
      </c>
      <c r="J33" s="49"/>
      <c r="K33" s="52">
        <f>ROUND((IF('Part A'!$E$54&gt;0,R33/'Part A'!$E$54,0)),4)</f>
        <v>0</v>
      </c>
      <c r="L33" s="66"/>
      <c r="M33" s="53"/>
      <c r="O33" s="70"/>
      <c r="R33">
        <f t="shared" si="0"/>
        <v>0</v>
      </c>
    </row>
    <row r="34" spans="1:18" x14ac:dyDescent="0.35">
      <c r="A34" s="70"/>
      <c r="B34" s="70"/>
      <c r="C34" s="71"/>
      <c r="D34" s="24">
        <v>19</v>
      </c>
      <c r="E34" s="23"/>
      <c r="F34" s="67"/>
      <c r="G34" s="67"/>
      <c r="H34" s="49"/>
      <c r="I34" s="52">
        <f>ROUND((IF('Part A'!$E$55&gt;0,H34/'Part A'!$E$55,0)),4)</f>
        <v>0</v>
      </c>
      <c r="J34" s="49"/>
      <c r="K34" s="52">
        <f>ROUND((IF('Part A'!$E$54&gt;0,R34/'Part A'!$E$54,0)),4)</f>
        <v>0</v>
      </c>
      <c r="L34" s="66"/>
      <c r="M34" s="53"/>
      <c r="O34" s="70"/>
      <c r="R34">
        <f t="shared" si="0"/>
        <v>0</v>
      </c>
    </row>
    <row r="35" spans="1:18" x14ac:dyDescent="0.35">
      <c r="A35" s="70"/>
      <c r="B35" s="70"/>
      <c r="C35" s="71"/>
      <c r="D35" s="24">
        <v>20</v>
      </c>
      <c r="E35" s="23"/>
      <c r="F35" s="67"/>
      <c r="G35" s="67"/>
      <c r="H35" s="49"/>
      <c r="I35" s="52">
        <f>ROUND((IF('Part A'!$E$55&gt;0,H35/'Part A'!$E$55,0)),4)</f>
        <v>0</v>
      </c>
      <c r="J35" s="49"/>
      <c r="K35" s="52">
        <f>ROUND((IF('Part A'!$E$54&gt;0,R35/'Part A'!$E$54,0)),4)</f>
        <v>0</v>
      </c>
      <c r="L35" s="66"/>
      <c r="M35" s="53"/>
      <c r="O35" s="70"/>
      <c r="R35">
        <f t="shared" si="0"/>
        <v>0</v>
      </c>
    </row>
    <row r="36" spans="1:18" x14ac:dyDescent="0.35">
      <c r="A36" s="70"/>
      <c r="B36" s="70"/>
      <c r="C36" s="70" t="s">
        <v>284</v>
      </c>
      <c r="O36" s="70"/>
    </row>
    <row r="37" spans="1:18" hidden="1" x14ac:dyDescent="0.35">
      <c r="A37" s="70"/>
      <c r="B37" s="70"/>
      <c r="C37" s="70" t="s">
        <v>287</v>
      </c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 t="s">
        <v>288</v>
      </c>
    </row>
    <row r="38" spans="1:18" hidden="1" x14ac:dyDescent="0.35"/>
    <row r="39" spans="1:18" hidden="1" x14ac:dyDescent="0.35"/>
    <row r="40" spans="1:18" hidden="1" x14ac:dyDescent="0.35">
      <c r="A40" s="70"/>
      <c r="B40" s="70"/>
      <c r="C40" s="70" t="s">
        <v>447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</row>
    <row r="41" spans="1:18" hidden="1" x14ac:dyDescent="0.35">
      <c r="A41" s="70"/>
      <c r="B41" s="70"/>
      <c r="C41" s="70"/>
      <c r="D41" s="70"/>
      <c r="E41" s="70"/>
      <c r="F41" s="70" t="s">
        <v>455</v>
      </c>
      <c r="G41" s="70" t="s">
        <v>457</v>
      </c>
      <c r="H41" s="70" t="s">
        <v>456</v>
      </c>
      <c r="I41" s="70" t="s">
        <v>458</v>
      </c>
      <c r="J41" s="70" t="s">
        <v>459</v>
      </c>
      <c r="K41" s="70" t="s">
        <v>460</v>
      </c>
      <c r="L41" s="70" t="s">
        <v>585</v>
      </c>
      <c r="M41" s="70" t="s">
        <v>461</v>
      </c>
      <c r="N41" s="70"/>
      <c r="O41" s="70"/>
    </row>
    <row r="42" spans="1:18" hidden="1" x14ac:dyDescent="0.35">
      <c r="A42" s="70"/>
      <c r="B42" s="70"/>
      <c r="C42" s="70"/>
      <c r="D42" s="70"/>
      <c r="E42" s="70" t="s">
        <v>448</v>
      </c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1:18" hidden="1" x14ac:dyDescent="0.35">
      <c r="A43" s="70"/>
      <c r="B43" s="70"/>
      <c r="C43" s="70" t="s">
        <v>285</v>
      </c>
      <c r="D43" s="70" t="s">
        <v>409</v>
      </c>
      <c r="E43" s="70" t="s">
        <v>407</v>
      </c>
      <c r="F43" s="70"/>
      <c r="G43" s="70"/>
      <c r="H43" s="70"/>
      <c r="I43" s="70"/>
      <c r="J43" s="70"/>
      <c r="K43" s="70"/>
      <c r="L43" s="70"/>
      <c r="M43" s="70"/>
      <c r="N43" s="70" t="s">
        <v>284</v>
      </c>
      <c r="O43" s="70" t="s">
        <v>286</v>
      </c>
    </row>
    <row r="44" spans="1:18" ht="15" customHeight="1" x14ac:dyDescent="0.35">
      <c r="A44" s="70"/>
      <c r="B44" s="70"/>
      <c r="C44" s="71" t="s">
        <v>397</v>
      </c>
      <c r="D44" s="126" t="s">
        <v>577</v>
      </c>
      <c r="E44" s="127"/>
      <c r="F44" s="127"/>
      <c r="G44" s="127"/>
      <c r="H44" s="127"/>
      <c r="I44" s="127"/>
      <c r="J44" s="127"/>
      <c r="K44" s="127"/>
      <c r="L44" s="135" t="s">
        <v>466</v>
      </c>
      <c r="M44" s="136"/>
      <c r="O44" s="70"/>
    </row>
    <row r="45" spans="1:18" x14ac:dyDescent="0.35">
      <c r="A45" s="70"/>
      <c r="B45" s="70"/>
      <c r="C45" s="71" t="s">
        <v>397</v>
      </c>
      <c r="D45" s="126" t="s">
        <v>578</v>
      </c>
      <c r="E45" s="127"/>
      <c r="F45" s="127"/>
      <c r="G45" s="127"/>
      <c r="H45" s="127"/>
      <c r="I45" s="127"/>
      <c r="J45" s="127"/>
      <c r="K45" s="127"/>
      <c r="L45" s="127"/>
      <c r="M45" s="134"/>
      <c r="O45" s="70"/>
    </row>
    <row r="46" spans="1:18" ht="31.5" customHeight="1" x14ac:dyDescent="0.35">
      <c r="A46" s="70"/>
      <c r="B46" s="70"/>
      <c r="C46" s="71" t="s">
        <v>397</v>
      </c>
      <c r="D46" s="120" t="s">
        <v>445</v>
      </c>
      <c r="E46" s="120" t="s">
        <v>446</v>
      </c>
      <c r="F46" s="122" t="s">
        <v>436</v>
      </c>
      <c r="G46" s="123"/>
      <c r="H46" s="124" t="s">
        <v>437</v>
      </c>
      <c r="I46" s="100" t="s">
        <v>438</v>
      </c>
      <c r="J46" s="100" t="s">
        <v>439</v>
      </c>
      <c r="K46" s="100" t="s">
        <v>440</v>
      </c>
      <c r="L46" s="100" t="s">
        <v>441</v>
      </c>
      <c r="M46" s="100" t="s">
        <v>442</v>
      </c>
      <c r="O46" s="70"/>
    </row>
    <row r="47" spans="1:18" x14ac:dyDescent="0.35">
      <c r="A47" s="70"/>
      <c r="B47" s="70"/>
      <c r="C47" s="71" t="s">
        <v>397</v>
      </c>
      <c r="D47" s="121"/>
      <c r="E47" s="121"/>
      <c r="F47" s="26" t="s">
        <v>443</v>
      </c>
      <c r="G47" s="26" t="s">
        <v>444</v>
      </c>
      <c r="H47" s="125"/>
      <c r="I47" s="100"/>
      <c r="J47" s="100"/>
      <c r="K47" s="100"/>
      <c r="L47" s="100"/>
      <c r="M47" s="100"/>
      <c r="O47" s="70"/>
    </row>
    <row r="48" spans="1:18" hidden="1" x14ac:dyDescent="0.35">
      <c r="A48" s="70"/>
      <c r="B48" s="70"/>
      <c r="C48" s="70" t="s">
        <v>284</v>
      </c>
      <c r="O48" s="70"/>
    </row>
    <row r="49" spans="1:18" x14ac:dyDescent="0.35">
      <c r="A49" s="70"/>
      <c r="B49" s="70"/>
      <c r="C49" s="71"/>
      <c r="D49" s="54">
        <v>1</v>
      </c>
      <c r="E49" s="55"/>
      <c r="F49" s="67"/>
      <c r="G49" s="67"/>
      <c r="H49" s="49"/>
      <c r="I49" s="52">
        <f>ROUND((IF('Part A'!$E$55&gt;0,H49/'Part A'!$E$55,0)),4)</f>
        <v>0</v>
      </c>
      <c r="J49" s="49"/>
      <c r="K49" s="52">
        <f>ROUND((IF('Part A'!$E$54&gt;0,R49/'Part A'!$E$54,0)),4)</f>
        <v>0</v>
      </c>
      <c r="L49" s="66"/>
      <c r="M49" s="53"/>
      <c r="O49" s="70"/>
      <c r="R49">
        <f t="shared" ref="R49:R68" si="1">IF(H49&gt;J49,H49,J49)</f>
        <v>0</v>
      </c>
    </row>
    <row r="50" spans="1:18" x14ac:dyDescent="0.35">
      <c r="A50" s="70"/>
      <c r="B50" s="70"/>
      <c r="C50" s="71"/>
      <c r="D50" s="59">
        <v>2</v>
      </c>
      <c r="E50" s="58"/>
      <c r="F50" s="68"/>
      <c r="G50" s="68"/>
      <c r="H50" s="56"/>
      <c r="I50" s="52">
        <f>ROUND((IF('Part A'!$E$55&gt;0,H50/'Part A'!$E$55,0)),4)</f>
        <v>0</v>
      </c>
      <c r="J50" s="56"/>
      <c r="K50" s="52">
        <f>ROUND((IF('Part A'!$E$54&gt;0,R50/'Part A'!$E$54,0)),4)</f>
        <v>0</v>
      </c>
      <c r="L50" s="69"/>
      <c r="M50" s="57"/>
      <c r="O50" s="70"/>
      <c r="R50">
        <f t="shared" si="1"/>
        <v>0</v>
      </c>
    </row>
    <row r="51" spans="1:18" x14ac:dyDescent="0.35">
      <c r="A51" s="70"/>
      <c r="B51" s="70"/>
      <c r="C51" s="71"/>
      <c r="D51" s="59">
        <v>3</v>
      </c>
      <c r="E51" s="58"/>
      <c r="F51" s="68"/>
      <c r="G51" s="68"/>
      <c r="H51" s="56"/>
      <c r="I51" s="52">
        <f>ROUND((IF('Part A'!$E$55&gt;0,H51/'Part A'!$E$55,0)),4)</f>
        <v>0</v>
      </c>
      <c r="J51" s="56"/>
      <c r="K51" s="52">
        <f>ROUND((IF('Part A'!$E$54&gt;0,R51/'Part A'!$E$54,0)),4)</f>
        <v>0</v>
      </c>
      <c r="L51" s="69"/>
      <c r="M51" s="57"/>
      <c r="O51" s="70"/>
      <c r="R51">
        <f t="shared" si="1"/>
        <v>0</v>
      </c>
    </row>
    <row r="52" spans="1:18" x14ac:dyDescent="0.35">
      <c r="A52" s="70"/>
      <c r="B52" s="70"/>
      <c r="C52" s="71"/>
      <c r="D52" s="59">
        <v>4</v>
      </c>
      <c r="E52" s="58"/>
      <c r="F52" s="68"/>
      <c r="G52" s="68"/>
      <c r="H52" s="56"/>
      <c r="I52" s="52">
        <f>ROUND((IF('Part A'!$E$55&gt;0,H52/'Part A'!$E$55,0)),4)</f>
        <v>0</v>
      </c>
      <c r="J52" s="56"/>
      <c r="K52" s="52">
        <f>ROUND((IF('Part A'!$E$54&gt;0,R52/'Part A'!$E$54,0)),4)</f>
        <v>0</v>
      </c>
      <c r="L52" s="69"/>
      <c r="M52" s="57"/>
      <c r="O52" s="70"/>
      <c r="R52">
        <f t="shared" si="1"/>
        <v>0</v>
      </c>
    </row>
    <row r="53" spans="1:18" x14ac:dyDescent="0.35">
      <c r="A53" s="70"/>
      <c r="B53" s="70"/>
      <c r="C53" s="71"/>
      <c r="D53" s="59">
        <v>5</v>
      </c>
      <c r="E53" s="58"/>
      <c r="F53" s="68"/>
      <c r="G53" s="68"/>
      <c r="H53" s="56"/>
      <c r="I53" s="52">
        <f>ROUND((IF('Part A'!$E$55&gt;0,H53/'Part A'!$E$55,0)),4)</f>
        <v>0</v>
      </c>
      <c r="J53" s="56"/>
      <c r="K53" s="52">
        <f>ROUND((IF('Part A'!$E$54&gt;0,R53/'Part A'!$E$54,0)),4)</f>
        <v>0</v>
      </c>
      <c r="L53" s="69"/>
      <c r="M53" s="57"/>
      <c r="O53" s="70"/>
      <c r="R53">
        <f t="shared" si="1"/>
        <v>0</v>
      </c>
    </row>
    <row r="54" spans="1:18" x14ac:dyDescent="0.35">
      <c r="A54" s="70"/>
      <c r="B54" s="70"/>
      <c r="C54" s="71"/>
      <c r="D54" s="59">
        <v>6</v>
      </c>
      <c r="E54" s="58"/>
      <c r="F54" s="68"/>
      <c r="G54" s="68"/>
      <c r="H54" s="56"/>
      <c r="I54" s="52">
        <f>ROUND((IF('Part A'!$E$55&gt;0,H54/'Part A'!$E$55,0)),4)</f>
        <v>0</v>
      </c>
      <c r="J54" s="56"/>
      <c r="K54" s="52">
        <f>ROUND((IF('Part A'!$E$54&gt;0,R54/'Part A'!$E$54,0)),4)</f>
        <v>0</v>
      </c>
      <c r="L54" s="69"/>
      <c r="M54" s="57"/>
      <c r="O54" s="70"/>
      <c r="R54">
        <f t="shared" si="1"/>
        <v>0</v>
      </c>
    </row>
    <row r="55" spans="1:18" x14ac:dyDescent="0.35">
      <c r="A55" s="70"/>
      <c r="B55" s="70"/>
      <c r="C55" s="71"/>
      <c r="D55" s="59">
        <v>7</v>
      </c>
      <c r="E55" s="58"/>
      <c r="F55" s="68"/>
      <c r="G55" s="68"/>
      <c r="H55" s="56"/>
      <c r="I55" s="52">
        <f>ROUND((IF('Part A'!$E$55&gt;0,H55/'Part A'!$E$55,0)),4)</f>
        <v>0</v>
      </c>
      <c r="J55" s="56"/>
      <c r="K55" s="52">
        <f>ROUND((IF('Part A'!$E$54&gt;0,R55/'Part A'!$E$54,0)),4)</f>
        <v>0</v>
      </c>
      <c r="L55" s="69"/>
      <c r="M55" s="57"/>
      <c r="O55" s="70"/>
      <c r="R55">
        <f t="shared" si="1"/>
        <v>0</v>
      </c>
    </row>
    <row r="56" spans="1:18" x14ac:dyDescent="0.35">
      <c r="A56" s="70"/>
      <c r="B56" s="70"/>
      <c r="C56" s="71"/>
      <c r="D56" s="59">
        <v>8</v>
      </c>
      <c r="E56" s="58"/>
      <c r="F56" s="68"/>
      <c r="G56" s="68"/>
      <c r="H56" s="56"/>
      <c r="I56" s="52">
        <f>ROUND((IF('Part A'!$E$55&gt;0,H56/'Part A'!$E$55,0)),4)</f>
        <v>0</v>
      </c>
      <c r="J56" s="56"/>
      <c r="K56" s="52">
        <f>ROUND((IF('Part A'!$E$54&gt;0,R56/'Part A'!$E$54,0)),4)</f>
        <v>0</v>
      </c>
      <c r="L56" s="69"/>
      <c r="M56" s="57"/>
      <c r="O56" s="70"/>
      <c r="R56">
        <f t="shared" si="1"/>
        <v>0</v>
      </c>
    </row>
    <row r="57" spans="1:18" x14ac:dyDescent="0.35">
      <c r="A57" s="70"/>
      <c r="B57" s="70"/>
      <c r="C57" s="71"/>
      <c r="D57" s="59">
        <v>9</v>
      </c>
      <c r="E57" s="58"/>
      <c r="F57" s="68"/>
      <c r="G57" s="68"/>
      <c r="H57" s="56"/>
      <c r="I57" s="52">
        <f>ROUND((IF('Part A'!$E$55&gt;0,H57/'Part A'!$E$55,0)),4)</f>
        <v>0</v>
      </c>
      <c r="J57" s="56"/>
      <c r="K57" s="52">
        <f>ROUND((IF('Part A'!$E$54&gt;0,R57/'Part A'!$E$54,0)),4)</f>
        <v>0</v>
      </c>
      <c r="L57" s="69"/>
      <c r="M57" s="57"/>
      <c r="O57" s="70"/>
      <c r="R57">
        <f t="shared" si="1"/>
        <v>0</v>
      </c>
    </row>
    <row r="58" spans="1:18" x14ac:dyDescent="0.35">
      <c r="A58" s="70"/>
      <c r="B58" s="70"/>
      <c r="C58" s="71"/>
      <c r="D58" s="59">
        <v>10</v>
      </c>
      <c r="E58" s="58"/>
      <c r="F58" s="68"/>
      <c r="G58" s="68"/>
      <c r="H58" s="56"/>
      <c r="I58" s="52">
        <f>ROUND((IF('Part A'!$E$55&gt;0,H58/'Part A'!$E$55,0)),4)</f>
        <v>0</v>
      </c>
      <c r="J58" s="56"/>
      <c r="K58" s="52">
        <f>ROUND((IF('Part A'!$E$54&gt;0,R58/'Part A'!$E$54,0)),4)</f>
        <v>0</v>
      </c>
      <c r="L58" s="69"/>
      <c r="M58" s="57"/>
      <c r="O58" s="70"/>
      <c r="R58">
        <f t="shared" si="1"/>
        <v>0</v>
      </c>
    </row>
    <row r="59" spans="1:18" x14ac:dyDescent="0.35">
      <c r="A59" s="70"/>
      <c r="B59" s="70"/>
      <c r="C59" s="71"/>
      <c r="D59" s="59">
        <v>11</v>
      </c>
      <c r="E59" s="58"/>
      <c r="F59" s="68"/>
      <c r="G59" s="68"/>
      <c r="H59" s="56"/>
      <c r="I59" s="52">
        <f>ROUND((IF('Part A'!$E$55&gt;0,H59/'Part A'!$E$55,0)),4)</f>
        <v>0</v>
      </c>
      <c r="J59" s="56"/>
      <c r="K59" s="52">
        <f>ROUND((IF('Part A'!$E$54&gt;0,R59/'Part A'!$E$54,0)),4)</f>
        <v>0</v>
      </c>
      <c r="L59" s="69"/>
      <c r="M59" s="57"/>
      <c r="O59" s="70"/>
      <c r="R59">
        <f t="shared" si="1"/>
        <v>0</v>
      </c>
    </row>
    <row r="60" spans="1:18" x14ac:dyDescent="0.35">
      <c r="A60" s="70"/>
      <c r="B60" s="70"/>
      <c r="C60" s="71"/>
      <c r="D60" s="59">
        <v>12</v>
      </c>
      <c r="E60" s="58"/>
      <c r="F60" s="68"/>
      <c r="G60" s="68"/>
      <c r="H60" s="56"/>
      <c r="I60" s="52">
        <f>ROUND((IF('Part A'!$E$55&gt;0,H60/'Part A'!$E$55,0)),4)</f>
        <v>0</v>
      </c>
      <c r="J60" s="56"/>
      <c r="K60" s="52">
        <f>ROUND((IF('Part A'!$E$54&gt;0,R60/'Part A'!$E$54,0)),4)</f>
        <v>0</v>
      </c>
      <c r="L60" s="69"/>
      <c r="M60" s="57"/>
      <c r="O60" s="70"/>
      <c r="R60">
        <f t="shared" si="1"/>
        <v>0</v>
      </c>
    </row>
    <row r="61" spans="1:18" x14ac:dyDescent="0.35">
      <c r="A61" s="70"/>
      <c r="B61" s="70"/>
      <c r="C61" s="71"/>
      <c r="D61" s="59">
        <v>13</v>
      </c>
      <c r="E61" s="58"/>
      <c r="F61" s="68"/>
      <c r="G61" s="68"/>
      <c r="H61" s="56"/>
      <c r="I61" s="52">
        <f>ROUND((IF('Part A'!$E$55&gt;0,H61/'Part A'!$E$55,0)),4)</f>
        <v>0</v>
      </c>
      <c r="J61" s="56"/>
      <c r="K61" s="52">
        <f>ROUND((IF('Part A'!$E$54&gt;0,R61/'Part A'!$E$54,0)),4)</f>
        <v>0</v>
      </c>
      <c r="L61" s="69"/>
      <c r="M61" s="57"/>
      <c r="O61" s="70"/>
      <c r="R61">
        <f t="shared" si="1"/>
        <v>0</v>
      </c>
    </row>
    <row r="62" spans="1:18" x14ac:dyDescent="0.35">
      <c r="A62" s="70"/>
      <c r="B62" s="70"/>
      <c r="C62" s="71"/>
      <c r="D62" s="59">
        <v>14</v>
      </c>
      <c r="E62" s="58"/>
      <c r="F62" s="68"/>
      <c r="G62" s="68"/>
      <c r="H62" s="56"/>
      <c r="I62" s="52">
        <f>ROUND((IF('Part A'!$E$55&gt;0,H62/'Part A'!$E$55,0)),4)</f>
        <v>0</v>
      </c>
      <c r="J62" s="56"/>
      <c r="K62" s="52">
        <f>ROUND((IF('Part A'!$E$54&gt;0,R62/'Part A'!$E$54,0)),4)</f>
        <v>0</v>
      </c>
      <c r="L62" s="69"/>
      <c r="M62" s="57"/>
      <c r="O62" s="70"/>
      <c r="R62">
        <f t="shared" si="1"/>
        <v>0</v>
      </c>
    </row>
    <row r="63" spans="1:18" x14ac:dyDescent="0.35">
      <c r="A63" s="70"/>
      <c r="B63" s="70"/>
      <c r="C63" s="71"/>
      <c r="D63" s="59">
        <v>15</v>
      </c>
      <c r="E63" s="58"/>
      <c r="F63" s="68"/>
      <c r="G63" s="68"/>
      <c r="H63" s="56"/>
      <c r="I63" s="52">
        <f>ROUND((IF('Part A'!$E$55&gt;0,H63/'Part A'!$E$55,0)),4)</f>
        <v>0</v>
      </c>
      <c r="J63" s="56"/>
      <c r="K63" s="52">
        <f>ROUND((IF('Part A'!$E$54&gt;0,R63/'Part A'!$E$54,0)),4)</f>
        <v>0</v>
      </c>
      <c r="L63" s="69"/>
      <c r="M63" s="57"/>
      <c r="O63" s="70"/>
      <c r="R63">
        <f t="shared" si="1"/>
        <v>0</v>
      </c>
    </row>
    <row r="64" spans="1:18" x14ac:dyDescent="0.35">
      <c r="A64" s="70"/>
      <c r="B64" s="70"/>
      <c r="C64" s="71"/>
      <c r="D64" s="59">
        <v>16</v>
      </c>
      <c r="E64" s="58"/>
      <c r="F64" s="68"/>
      <c r="G64" s="68"/>
      <c r="H64" s="56"/>
      <c r="I64" s="52">
        <f>ROUND((IF('Part A'!$E$55&gt;0,H64/'Part A'!$E$55,0)),4)</f>
        <v>0</v>
      </c>
      <c r="J64" s="56"/>
      <c r="K64" s="52">
        <f>ROUND((IF('Part A'!$E$54&gt;0,R64/'Part A'!$E$54,0)),4)</f>
        <v>0</v>
      </c>
      <c r="L64" s="69"/>
      <c r="M64" s="57"/>
      <c r="O64" s="70"/>
      <c r="R64">
        <f t="shared" si="1"/>
        <v>0</v>
      </c>
    </row>
    <row r="65" spans="1:18" x14ac:dyDescent="0.35">
      <c r="A65" s="70"/>
      <c r="B65" s="70"/>
      <c r="C65" s="71"/>
      <c r="D65" s="59">
        <v>17</v>
      </c>
      <c r="E65" s="58"/>
      <c r="F65" s="68"/>
      <c r="G65" s="68"/>
      <c r="H65" s="56"/>
      <c r="I65" s="52">
        <f>ROUND((IF('Part A'!$E$55&gt;0,H65/'Part A'!$E$55,0)),4)</f>
        <v>0</v>
      </c>
      <c r="J65" s="56"/>
      <c r="K65" s="52">
        <f>ROUND((IF('Part A'!$E$54&gt;0,R65/'Part A'!$E$54,0)),4)</f>
        <v>0</v>
      </c>
      <c r="L65" s="69"/>
      <c r="M65" s="57"/>
      <c r="O65" s="70"/>
      <c r="R65">
        <f t="shared" si="1"/>
        <v>0</v>
      </c>
    </row>
    <row r="66" spans="1:18" x14ac:dyDescent="0.35">
      <c r="A66" s="70"/>
      <c r="B66" s="70"/>
      <c r="C66" s="71"/>
      <c r="D66" s="59">
        <v>18</v>
      </c>
      <c r="E66" s="58"/>
      <c r="F66" s="68"/>
      <c r="G66" s="68"/>
      <c r="H66" s="56"/>
      <c r="I66" s="52">
        <f>ROUND((IF('Part A'!$E$55&gt;0,H66/'Part A'!$E$55,0)),4)</f>
        <v>0</v>
      </c>
      <c r="J66" s="56"/>
      <c r="K66" s="52">
        <f>ROUND((IF('Part A'!$E$54&gt;0,R66/'Part A'!$E$54,0)),4)</f>
        <v>0</v>
      </c>
      <c r="L66" s="69"/>
      <c r="M66" s="57"/>
      <c r="O66" s="70"/>
      <c r="R66">
        <f t="shared" si="1"/>
        <v>0</v>
      </c>
    </row>
    <row r="67" spans="1:18" x14ac:dyDescent="0.35">
      <c r="A67" s="70"/>
      <c r="B67" s="70"/>
      <c r="C67" s="71"/>
      <c r="D67" s="59">
        <v>19</v>
      </c>
      <c r="E67" s="58"/>
      <c r="F67" s="68"/>
      <c r="G67" s="68"/>
      <c r="H67" s="56"/>
      <c r="I67" s="52">
        <f>ROUND((IF('Part A'!$E$55&gt;0,H67/'Part A'!$E$55,0)),4)</f>
        <v>0</v>
      </c>
      <c r="J67" s="56"/>
      <c r="K67" s="52">
        <f>ROUND((IF('Part A'!$E$54&gt;0,R67/'Part A'!$E$54,0)),4)</f>
        <v>0</v>
      </c>
      <c r="L67" s="69"/>
      <c r="M67" s="57"/>
      <c r="O67" s="70"/>
      <c r="R67">
        <f t="shared" si="1"/>
        <v>0</v>
      </c>
    </row>
    <row r="68" spans="1:18" x14ac:dyDescent="0.35">
      <c r="A68" s="70"/>
      <c r="B68" s="70"/>
      <c r="C68" s="71"/>
      <c r="D68" s="59">
        <v>20</v>
      </c>
      <c r="E68" s="58"/>
      <c r="F68" s="68"/>
      <c r="G68" s="68"/>
      <c r="H68" s="56"/>
      <c r="I68" s="52">
        <f>ROUND((IF('Part A'!$E$55&gt;0,H68/'Part A'!$E$55,0)),4)</f>
        <v>0</v>
      </c>
      <c r="J68" s="56"/>
      <c r="K68" s="52">
        <f>ROUND((IF('Part A'!$E$54&gt;0,R68/'Part A'!$E$54,0)),4)</f>
        <v>0</v>
      </c>
      <c r="L68" s="69"/>
      <c r="M68" s="57"/>
      <c r="O68" s="70"/>
      <c r="R68">
        <f t="shared" si="1"/>
        <v>0</v>
      </c>
    </row>
    <row r="69" spans="1:18" x14ac:dyDescent="0.35">
      <c r="A69" s="70"/>
      <c r="B69" s="70"/>
      <c r="C69" s="74" t="s">
        <v>284</v>
      </c>
      <c r="O69" s="70"/>
    </row>
    <row r="70" spans="1:18" hidden="1" x14ac:dyDescent="0.35">
      <c r="A70" s="70"/>
      <c r="B70" s="70"/>
      <c r="C70" s="75" t="s">
        <v>287</v>
      </c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 t="s">
        <v>288</v>
      </c>
    </row>
    <row r="71" spans="1:18" hidden="1" x14ac:dyDescent="0.35"/>
    <row r="72" spans="1:18" hidden="1" x14ac:dyDescent="0.35"/>
    <row r="73" spans="1:18" hidden="1" x14ac:dyDescent="0.35"/>
    <row r="74" spans="1:18" hidden="1" x14ac:dyDescent="0.35">
      <c r="A74" s="70"/>
      <c r="B74" s="70"/>
      <c r="C74" s="70" t="s">
        <v>451</v>
      </c>
      <c r="D74" s="70"/>
      <c r="E74" s="70"/>
      <c r="F74" s="70"/>
      <c r="G74" s="70"/>
      <c r="H74" s="70"/>
      <c r="I74" s="70"/>
    </row>
    <row r="75" spans="1:18" s="25" customFormat="1" hidden="1" x14ac:dyDescent="0.35">
      <c r="A75" s="72"/>
      <c r="B75" s="72"/>
      <c r="C75" s="72"/>
      <c r="D75" s="72"/>
      <c r="E75" s="72"/>
      <c r="F75" s="72" t="s">
        <v>462</v>
      </c>
      <c r="G75" s="72" t="s">
        <v>463</v>
      </c>
      <c r="H75" s="72"/>
      <c r="I75" s="72"/>
    </row>
    <row r="76" spans="1:18" s="25" customFormat="1" hidden="1" x14ac:dyDescent="0.35">
      <c r="A76" s="72"/>
      <c r="B76" s="72"/>
      <c r="C76" s="72"/>
      <c r="D76" s="72"/>
      <c r="E76" s="72" t="s">
        <v>449</v>
      </c>
      <c r="F76" s="72"/>
      <c r="G76" s="72"/>
      <c r="H76" s="72"/>
      <c r="I76" s="72"/>
    </row>
    <row r="77" spans="1:18" s="25" customFormat="1" hidden="1" x14ac:dyDescent="0.35">
      <c r="A77" s="72"/>
      <c r="B77" s="72"/>
      <c r="C77" s="72" t="s">
        <v>285</v>
      </c>
      <c r="D77" s="72" t="s">
        <v>409</v>
      </c>
      <c r="E77" s="72" t="s">
        <v>407</v>
      </c>
      <c r="F77" s="72"/>
      <c r="G77" s="72"/>
      <c r="H77" s="72" t="s">
        <v>284</v>
      </c>
      <c r="I77" s="72" t="s">
        <v>286</v>
      </c>
    </row>
    <row r="78" spans="1:18" s="25" customFormat="1" ht="15" customHeight="1" x14ac:dyDescent="0.35">
      <c r="A78" s="72"/>
      <c r="B78" s="72"/>
      <c r="C78" s="72" t="s">
        <v>397</v>
      </c>
      <c r="D78" s="126" t="s">
        <v>450</v>
      </c>
      <c r="E78" s="127"/>
      <c r="F78" s="118" t="s">
        <v>466</v>
      </c>
      <c r="G78" s="118"/>
      <c r="I78" s="72"/>
    </row>
    <row r="79" spans="1:18" s="25" customFormat="1" ht="29" x14ac:dyDescent="0.35">
      <c r="A79" s="72"/>
      <c r="B79" s="72"/>
      <c r="C79" s="72" t="s">
        <v>397</v>
      </c>
      <c r="D79" s="44" t="s">
        <v>445</v>
      </c>
      <c r="E79" s="44" t="s">
        <v>454</v>
      </c>
      <c r="F79" s="40" t="s">
        <v>452</v>
      </c>
      <c r="G79" s="40" t="s">
        <v>453</v>
      </c>
      <c r="I79" s="72"/>
    </row>
    <row r="80" spans="1:18" s="25" customFormat="1" hidden="1" x14ac:dyDescent="0.35">
      <c r="A80" s="72"/>
      <c r="B80" s="72"/>
      <c r="C80" s="72" t="s">
        <v>284</v>
      </c>
      <c r="I80" s="72"/>
    </row>
    <row r="81" spans="1:9" s="25" customFormat="1" ht="15" customHeight="1" x14ac:dyDescent="0.35">
      <c r="A81" s="72"/>
      <c r="B81" s="72"/>
      <c r="C81" s="73"/>
      <c r="D81" s="24">
        <v>1</v>
      </c>
      <c r="E81" s="23"/>
      <c r="F81" s="49"/>
      <c r="G81" s="49"/>
      <c r="I81" s="72"/>
    </row>
    <row r="82" spans="1:9" s="25" customFormat="1" ht="15" customHeight="1" x14ac:dyDescent="0.35">
      <c r="A82" s="72"/>
      <c r="B82" s="72"/>
      <c r="C82" s="73"/>
      <c r="D82" s="24">
        <v>2</v>
      </c>
      <c r="E82" s="23"/>
      <c r="F82" s="49"/>
      <c r="G82" s="49"/>
      <c r="I82" s="72"/>
    </row>
    <row r="83" spans="1:9" s="25" customFormat="1" ht="15" customHeight="1" x14ac:dyDescent="0.35">
      <c r="A83" s="72"/>
      <c r="B83" s="72"/>
      <c r="C83" s="73"/>
      <c r="D83" s="24">
        <v>3</v>
      </c>
      <c r="E83" s="23"/>
      <c r="F83" s="49"/>
      <c r="G83" s="49"/>
      <c r="I83" s="72"/>
    </row>
    <row r="84" spans="1:9" s="25" customFormat="1" ht="15" customHeight="1" x14ac:dyDescent="0.35">
      <c r="A84" s="72"/>
      <c r="B84" s="72"/>
      <c r="C84" s="73"/>
      <c r="D84" s="24">
        <v>4</v>
      </c>
      <c r="E84" s="23"/>
      <c r="F84" s="49"/>
      <c r="G84" s="49"/>
      <c r="I84" s="72"/>
    </row>
    <row r="85" spans="1:9" s="25" customFormat="1" ht="15" customHeight="1" x14ac:dyDescent="0.35">
      <c r="A85" s="72"/>
      <c r="B85" s="72"/>
      <c r="C85" s="73"/>
      <c r="D85" s="24">
        <v>5</v>
      </c>
      <c r="E85" s="23"/>
      <c r="F85" s="49"/>
      <c r="G85" s="49"/>
      <c r="I85" s="72"/>
    </row>
    <row r="86" spans="1:9" s="25" customFormat="1" ht="15" customHeight="1" x14ac:dyDescent="0.35">
      <c r="A86" s="72"/>
      <c r="B86" s="72"/>
      <c r="C86" s="73"/>
      <c r="D86" s="24">
        <v>6</v>
      </c>
      <c r="E86" s="23"/>
      <c r="F86" s="49"/>
      <c r="G86" s="49"/>
      <c r="I86" s="72"/>
    </row>
    <row r="87" spans="1:9" s="25" customFormat="1" ht="15" customHeight="1" x14ac:dyDescent="0.35">
      <c r="A87" s="72"/>
      <c r="B87" s="72"/>
      <c r="C87" s="73"/>
      <c r="D87" s="24">
        <v>7</v>
      </c>
      <c r="E87" s="23"/>
      <c r="F87" s="49"/>
      <c r="G87" s="49"/>
      <c r="I87" s="72"/>
    </row>
    <row r="88" spans="1:9" s="25" customFormat="1" ht="15" customHeight="1" x14ac:dyDescent="0.35">
      <c r="A88" s="72"/>
      <c r="B88" s="72"/>
      <c r="C88" s="73"/>
      <c r="D88" s="24">
        <v>8</v>
      </c>
      <c r="E88" s="23"/>
      <c r="F88" s="49"/>
      <c r="G88" s="49"/>
      <c r="I88" s="72"/>
    </row>
    <row r="89" spans="1:9" s="25" customFormat="1" ht="15" customHeight="1" x14ac:dyDescent="0.35">
      <c r="A89" s="72"/>
      <c r="B89" s="72"/>
      <c r="C89" s="73"/>
      <c r="D89" s="24">
        <v>9</v>
      </c>
      <c r="E89" s="23"/>
      <c r="F89" s="49"/>
      <c r="G89" s="49"/>
      <c r="I89" s="72"/>
    </row>
    <row r="90" spans="1:9" s="25" customFormat="1" ht="15" customHeight="1" x14ac:dyDescent="0.35">
      <c r="A90" s="72"/>
      <c r="B90" s="72"/>
      <c r="C90" s="73"/>
      <c r="D90" s="24">
        <v>10</v>
      </c>
      <c r="E90" s="23"/>
      <c r="F90" s="49"/>
      <c r="G90" s="49"/>
      <c r="I90" s="72"/>
    </row>
    <row r="91" spans="1:9" s="25" customFormat="1" ht="15" customHeight="1" x14ac:dyDescent="0.35">
      <c r="A91" s="72"/>
      <c r="B91" s="72"/>
      <c r="C91" s="73"/>
      <c r="D91" s="119" t="s">
        <v>582</v>
      </c>
      <c r="E91" s="119"/>
      <c r="F91" s="119"/>
      <c r="G91" s="119"/>
      <c r="I91" s="72"/>
    </row>
    <row r="92" spans="1:9" s="25" customFormat="1" ht="15" customHeight="1" x14ac:dyDescent="0.35">
      <c r="A92" s="72"/>
      <c r="B92" s="72"/>
      <c r="C92" s="73"/>
      <c r="D92" s="119" t="s">
        <v>581</v>
      </c>
      <c r="E92" s="119"/>
      <c r="F92" s="119"/>
      <c r="G92" s="119"/>
      <c r="I92" s="72"/>
    </row>
    <row r="93" spans="1:9" s="25" customFormat="1" x14ac:dyDescent="0.35">
      <c r="A93" s="72"/>
      <c r="B93" s="72"/>
      <c r="C93" s="72" t="s">
        <v>284</v>
      </c>
      <c r="I93" s="72"/>
    </row>
    <row r="94" spans="1:9" s="25" customFormat="1" x14ac:dyDescent="0.35">
      <c r="A94" s="72"/>
      <c r="B94" s="72"/>
      <c r="C94" s="72" t="s">
        <v>287</v>
      </c>
      <c r="D94" s="72"/>
      <c r="E94" s="72"/>
      <c r="F94" s="72"/>
      <c r="G94" s="72"/>
      <c r="H94" s="72"/>
      <c r="I94" s="72" t="s">
        <v>288</v>
      </c>
    </row>
    <row r="95" spans="1:9" s="25" customFormat="1" x14ac:dyDescent="0.35"/>
    <row r="96" spans="1:9" s="25" customFormat="1" x14ac:dyDescent="0.35"/>
    <row r="97" s="25" customFormat="1" x14ac:dyDescent="0.35"/>
  </sheetData>
  <mergeCells count="29">
    <mergeCell ref="L46:L47"/>
    <mergeCell ref="M46:M47"/>
    <mergeCell ref="J13:J14"/>
    <mergeCell ref="D45:M45"/>
    <mergeCell ref="K46:K47"/>
    <mergeCell ref="L44:M44"/>
    <mergeCell ref="D44:K44"/>
    <mergeCell ref="D1:M1"/>
    <mergeCell ref="K13:K14"/>
    <mergeCell ref="L13:L14"/>
    <mergeCell ref="M13:M14"/>
    <mergeCell ref="H13:H14"/>
    <mergeCell ref="D12:M12"/>
    <mergeCell ref="D13:D14"/>
    <mergeCell ref="L11:M11"/>
    <mergeCell ref="F13:G13"/>
    <mergeCell ref="I13:I14"/>
    <mergeCell ref="D11:K11"/>
    <mergeCell ref="E13:E14"/>
    <mergeCell ref="F78:G78"/>
    <mergeCell ref="D91:G91"/>
    <mergeCell ref="J46:J47"/>
    <mergeCell ref="D92:G92"/>
    <mergeCell ref="D46:D47"/>
    <mergeCell ref="E46:E47"/>
    <mergeCell ref="F46:G46"/>
    <mergeCell ref="H46:H47"/>
    <mergeCell ref="I46:I47"/>
    <mergeCell ref="D78:E78"/>
  </mergeCells>
  <phoneticPr fontId="3" type="noConversion"/>
  <dataValidations count="3">
    <dataValidation type="decimal" allowBlank="1" showInputMessage="1" showErrorMessage="1" errorTitle="Input Error" error="Please enter a numeric value between -99999999999999999 and 99999999999999999" sqref="F81:G90 F49:K68 F16:K35">
      <formula1>-99999999999999900</formula1>
      <formula2>99999999999999900</formula2>
    </dataValidation>
    <dataValidation type="list" allowBlank="1" showInputMessage="1" showErrorMessage="1" errorTitle="Input Error" error="Please enter a valid value from dropdown" sqref="L49:L68 L16:L35">
      <formula1>"Standard,Sub-standard,Doubtful Secured Upto 1 yr,Doubtful UnSecured Upto 1 yr,Doubtful Secured Above 1 Upto 3 yrs,Doubtful UnSecured Above 1 Upto 3 yrs,Doubtful Secured Above 3 yrs,Doubtful UnSecured Above 3 yrs,Loss Assets"</formula1>
    </dataValidation>
    <dataValidation type="whole" allowBlank="1" showInputMessage="1" showErrorMessage="1" errorTitle="Input Error" error="Please enter a numeric value between 0 and 99999999999999999" sqref="M16:M35 M49:M68">
      <formula1>0</formula1>
      <formula2>99999999999999900</formula2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H22"/>
  <sheetViews>
    <sheetView showGridLines="0" topLeftCell="D1" workbookViewId="0">
      <selection activeCell="H31" sqref="H31"/>
    </sheetView>
  </sheetViews>
  <sheetFormatPr defaultRowHeight="14.5" x14ac:dyDescent="0.35"/>
  <cols>
    <col min="1" max="1" width="19.7265625" hidden="1" customWidth="1"/>
    <col min="2" max="2" width="21" hidden="1" customWidth="1"/>
    <col min="3" max="3" width="24.7265625" hidden="1" customWidth="1"/>
    <col min="4" max="4" width="28" customWidth="1"/>
    <col min="5" max="5" width="19.1796875" customWidth="1"/>
    <col min="6" max="6" width="28.81640625" customWidth="1"/>
  </cols>
  <sheetData>
    <row r="1" spans="1:8" ht="28" customHeight="1" x14ac:dyDescent="0.45">
      <c r="A1" s="22" t="s">
        <v>378</v>
      </c>
      <c r="D1" s="94" t="s">
        <v>491</v>
      </c>
      <c r="E1" s="94"/>
      <c r="F1" s="94"/>
      <c r="G1" s="30"/>
      <c r="H1" s="30"/>
    </row>
    <row r="3" spans="1:8" hidden="1" x14ac:dyDescent="0.35"/>
    <row r="4" spans="1:8" hidden="1" x14ac:dyDescent="0.35"/>
    <row r="5" spans="1:8" hidden="1" x14ac:dyDescent="0.35"/>
    <row r="6" spans="1:8" hidden="1" x14ac:dyDescent="0.35"/>
    <row r="7" spans="1:8" hidden="1" x14ac:dyDescent="0.35">
      <c r="A7" s="70"/>
      <c r="B7" s="70"/>
      <c r="C7" s="70" t="s">
        <v>479</v>
      </c>
      <c r="D7" s="70"/>
      <c r="E7" s="70"/>
      <c r="F7" s="70"/>
      <c r="G7" s="70"/>
      <c r="H7" s="70"/>
    </row>
    <row r="8" spans="1:8" hidden="1" x14ac:dyDescent="0.35">
      <c r="A8" s="70"/>
      <c r="B8" s="70"/>
      <c r="C8" s="70"/>
      <c r="D8" s="70"/>
      <c r="E8" s="70"/>
      <c r="F8" s="70"/>
      <c r="G8" s="70"/>
      <c r="H8" s="70"/>
    </row>
    <row r="9" spans="1:8" hidden="1" x14ac:dyDescent="0.35">
      <c r="A9" s="70"/>
      <c r="B9" s="70"/>
      <c r="C9" s="70"/>
      <c r="D9" s="70"/>
      <c r="E9" s="70"/>
      <c r="F9" s="70"/>
      <c r="G9" s="70"/>
      <c r="H9" s="70"/>
    </row>
    <row r="10" spans="1:8" hidden="1" x14ac:dyDescent="0.35">
      <c r="A10" s="70"/>
      <c r="B10" s="70"/>
      <c r="C10" s="70" t="s">
        <v>285</v>
      </c>
      <c r="D10" s="70"/>
      <c r="E10" s="70"/>
      <c r="F10" s="70"/>
      <c r="G10" s="70" t="s">
        <v>284</v>
      </c>
      <c r="H10" s="70" t="s">
        <v>286</v>
      </c>
    </row>
    <row r="11" spans="1:8" ht="22.5" customHeight="1" x14ac:dyDescent="0.35">
      <c r="A11" s="70"/>
      <c r="B11" s="70"/>
      <c r="C11" s="71" t="s">
        <v>397</v>
      </c>
      <c r="D11" s="26" t="s">
        <v>488</v>
      </c>
      <c r="E11" s="28"/>
      <c r="F11" s="26" t="s">
        <v>489</v>
      </c>
      <c r="H11" s="70"/>
    </row>
    <row r="12" spans="1:8" hidden="1" x14ac:dyDescent="0.35">
      <c r="A12" s="70"/>
      <c r="B12" s="70"/>
      <c r="C12" s="70" t="s">
        <v>284</v>
      </c>
      <c r="H12" s="70"/>
    </row>
    <row r="13" spans="1:8" x14ac:dyDescent="0.35">
      <c r="A13" s="70"/>
      <c r="B13" s="70"/>
      <c r="C13" s="70"/>
      <c r="D13" s="51"/>
      <c r="E13" s="27" t="s">
        <v>480</v>
      </c>
      <c r="F13" s="51"/>
      <c r="H13" s="70"/>
    </row>
    <row r="14" spans="1:8" x14ac:dyDescent="0.35">
      <c r="A14" s="70"/>
      <c r="B14" s="70"/>
      <c r="C14" s="70"/>
      <c r="D14" s="51"/>
      <c r="E14" s="27" t="s">
        <v>481</v>
      </c>
      <c r="F14" s="51"/>
      <c r="H14" s="70"/>
    </row>
    <row r="15" spans="1:8" x14ac:dyDescent="0.35">
      <c r="A15" s="70"/>
      <c r="B15" s="70"/>
      <c r="C15" s="70"/>
      <c r="D15" s="51"/>
      <c r="E15" s="27" t="s">
        <v>482</v>
      </c>
      <c r="F15" s="51"/>
      <c r="H15" s="70"/>
    </row>
    <row r="16" spans="1:8" x14ac:dyDescent="0.35">
      <c r="A16" s="70"/>
      <c r="B16" s="70"/>
      <c r="C16" s="70"/>
      <c r="D16" s="51"/>
      <c r="E16" s="27" t="s">
        <v>483</v>
      </c>
      <c r="F16" s="51"/>
      <c r="H16" s="70"/>
    </row>
    <row r="17" spans="1:8" x14ac:dyDescent="0.35">
      <c r="A17" s="70"/>
      <c r="B17" s="70"/>
      <c r="C17" s="70"/>
      <c r="D17" s="76"/>
      <c r="E17" s="27" t="s">
        <v>484</v>
      </c>
      <c r="F17" s="76"/>
      <c r="H17" s="70"/>
    </row>
    <row r="18" spans="1:8" x14ac:dyDescent="0.35">
      <c r="A18" s="70"/>
      <c r="B18" s="70"/>
      <c r="C18" s="70"/>
      <c r="D18" s="76"/>
      <c r="E18" s="27" t="s">
        <v>485</v>
      </c>
      <c r="F18" s="76"/>
      <c r="H18" s="70"/>
    </row>
    <row r="19" spans="1:8" x14ac:dyDescent="0.35">
      <c r="A19" s="70"/>
      <c r="B19" s="70"/>
      <c r="C19" s="70"/>
      <c r="D19" s="51"/>
      <c r="E19" s="27" t="s">
        <v>486</v>
      </c>
      <c r="F19" s="51"/>
      <c r="H19" s="70"/>
    </row>
    <row r="20" spans="1:8" x14ac:dyDescent="0.35">
      <c r="A20" s="70"/>
      <c r="B20" s="70"/>
      <c r="C20" s="70"/>
      <c r="D20" s="48"/>
      <c r="E20" s="27" t="s">
        <v>487</v>
      </c>
      <c r="F20" s="48"/>
      <c r="H20" s="70"/>
    </row>
    <row r="21" spans="1:8" x14ac:dyDescent="0.35">
      <c r="A21" s="70"/>
      <c r="B21" s="70"/>
      <c r="C21" s="70" t="s">
        <v>284</v>
      </c>
      <c r="H21" s="70"/>
    </row>
    <row r="22" spans="1:8" x14ac:dyDescent="0.35">
      <c r="A22" s="70"/>
      <c r="B22" s="70"/>
      <c r="C22" s="70" t="s">
        <v>287</v>
      </c>
      <c r="D22" s="70"/>
      <c r="E22" s="70"/>
      <c r="F22" s="70"/>
      <c r="G22" s="70"/>
      <c r="H22" s="70" t="s">
        <v>288</v>
      </c>
    </row>
  </sheetData>
  <mergeCells count="1">
    <mergeCell ref="D1:F1"/>
  </mergeCells>
  <phoneticPr fontId="3" type="noConversion"/>
  <dataValidations count="1">
    <dataValidation type="whole" allowBlank="1" showInputMessage="1" showErrorMessage="1" errorTitle="Input Error" error="Please enter a Whole Number between 1000000000 and 9999999999" sqref="D17:D18 F17:F18">
      <formula1>1000000000</formula1>
      <formula2>9999999999</formula2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17"/>
  <sheetViews>
    <sheetView workbookViewId="0">
      <selection activeCell="I17" sqref="I17"/>
    </sheetView>
  </sheetViews>
  <sheetFormatPr defaultRowHeight="14.5" x14ac:dyDescent="0.35"/>
  <cols>
    <col min="1" max="1" width="22.453125" customWidth="1"/>
  </cols>
  <sheetData>
    <row r="1" spans="1:5" x14ac:dyDescent="0.35">
      <c r="A1" t="s">
        <v>490</v>
      </c>
      <c r="B1" t="s">
        <v>491</v>
      </c>
      <c r="C1" t="s">
        <v>492</v>
      </c>
      <c r="D1" t="s">
        <v>493</v>
      </c>
      <c r="E1" t="s">
        <v>494</v>
      </c>
    </row>
    <row r="2" spans="1:5" x14ac:dyDescent="0.35">
      <c r="A2" t="s">
        <v>495</v>
      </c>
      <c r="B2" t="s">
        <v>491</v>
      </c>
      <c r="C2" t="s">
        <v>496</v>
      </c>
      <c r="D2" t="s">
        <v>493</v>
      </c>
      <c r="E2" t="s">
        <v>497</v>
      </c>
    </row>
    <row r="3" spans="1:5" x14ac:dyDescent="0.35">
      <c r="A3" t="s">
        <v>498</v>
      </c>
      <c r="B3" t="s">
        <v>491</v>
      </c>
      <c r="C3" t="s">
        <v>499</v>
      </c>
      <c r="D3" t="s">
        <v>493</v>
      </c>
      <c r="E3" t="s">
        <v>500</v>
      </c>
    </row>
    <row r="4" spans="1:5" x14ac:dyDescent="0.35">
      <c r="A4" t="s">
        <v>501</v>
      </c>
      <c r="B4" t="s">
        <v>491</v>
      </c>
      <c r="C4" t="s">
        <v>502</v>
      </c>
      <c r="D4" t="s">
        <v>493</v>
      </c>
      <c r="E4" t="s">
        <v>503</v>
      </c>
    </row>
    <row r="5" spans="1:5" x14ac:dyDescent="0.35">
      <c r="A5" t="s">
        <v>504</v>
      </c>
      <c r="B5" t="s">
        <v>491</v>
      </c>
      <c r="C5" t="s">
        <v>505</v>
      </c>
      <c r="D5" t="s">
        <v>493</v>
      </c>
      <c r="E5" t="s">
        <v>506</v>
      </c>
    </row>
    <row r="6" spans="1:5" x14ac:dyDescent="0.35">
      <c r="A6" t="s">
        <v>507</v>
      </c>
      <c r="B6" t="s">
        <v>491</v>
      </c>
      <c r="C6" t="s">
        <v>508</v>
      </c>
      <c r="D6" t="s">
        <v>493</v>
      </c>
      <c r="E6" t="s">
        <v>509</v>
      </c>
    </row>
    <row r="7" spans="1:5" x14ac:dyDescent="0.35">
      <c r="A7" t="s">
        <v>510</v>
      </c>
      <c r="B7" t="s">
        <v>491</v>
      </c>
      <c r="C7" t="s">
        <v>511</v>
      </c>
      <c r="D7" t="s">
        <v>493</v>
      </c>
      <c r="E7" t="s">
        <v>512</v>
      </c>
    </row>
    <row r="8" spans="1:5" x14ac:dyDescent="0.35">
      <c r="A8" t="s">
        <v>513</v>
      </c>
      <c r="B8" t="s">
        <v>491</v>
      </c>
      <c r="C8" t="s">
        <v>514</v>
      </c>
      <c r="D8" t="s">
        <v>493</v>
      </c>
      <c r="E8" t="s">
        <v>515</v>
      </c>
    </row>
    <row r="9" spans="1:5" x14ac:dyDescent="0.35">
      <c r="A9" t="s">
        <v>516</v>
      </c>
      <c r="B9" t="s">
        <v>491</v>
      </c>
      <c r="C9" t="s">
        <v>517</v>
      </c>
      <c r="D9" t="s">
        <v>493</v>
      </c>
      <c r="E9" t="s">
        <v>518</v>
      </c>
    </row>
    <row r="10" spans="1:5" x14ac:dyDescent="0.35">
      <c r="A10" t="s">
        <v>519</v>
      </c>
      <c r="B10" t="s">
        <v>491</v>
      </c>
      <c r="C10" t="s">
        <v>520</v>
      </c>
      <c r="D10" t="s">
        <v>493</v>
      </c>
      <c r="E10" t="s">
        <v>521</v>
      </c>
    </row>
    <row r="11" spans="1:5" x14ac:dyDescent="0.35">
      <c r="A11" t="s">
        <v>522</v>
      </c>
      <c r="B11" t="s">
        <v>491</v>
      </c>
      <c r="C11" t="s">
        <v>523</v>
      </c>
      <c r="D11" t="s">
        <v>493</v>
      </c>
      <c r="E11" t="s">
        <v>524</v>
      </c>
    </row>
    <row r="12" spans="1:5" x14ac:dyDescent="0.35">
      <c r="A12" t="s">
        <v>525</v>
      </c>
      <c r="B12" t="s">
        <v>491</v>
      </c>
      <c r="C12" t="s">
        <v>526</v>
      </c>
      <c r="D12" t="s">
        <v>493</v>
      </c>
      <c r="E12" t="s">
        <v>527</v>
      </c>
    </row>
    <row r="13" spans="1:5" x14ac:dyDescent="0.35">
      <c r="A13" t="s">
        <v>528</v>
      </c>
      <c r="B13" t="s">
        <v>491</v>
      </c>
      <c r="C13" t="s">
        <v>529</v>
      </c>
      <c r="D13" t="s">
        <v>493</v>
      </c>
      <c r="E13" t="s">
        <v>530</v>
      </c>
    </row>
    <row r="14" spans="1:5" x14ac:dyDescent="0.35">
      <c r="A14" t="s">
        <v>531</v>
      </c>
      <c r="B14" t="s">
        <v>491</v>
      </c>
      <c r="C14" t="s">
        <v>532</v>
      </c>
      <c r="D14" t="s">
        <v>493</v>
      </c>
      <c r="E14" t="s">
        <v>533</v>
      </c>
    </row>
    <row r="15" spans="1:5" x14ac:dyDescent="0.35">
      <c r="A15" t="s">
        <v>534</v>
      </c>
      <c r="B15" t="s">
        <v>491</v>
      </c>
      <c r="C15" t="s">
        <v>535</v>
      </c>
      <c r="D15" t="s">
        <v>493</v>
      </c>
      <c r="E15" t="s">
        <v>536</v>
      </c>
    </row>
    <row r="16" spans="1:5" x14ac:dyDescent="0.35">
      <c r="A16" t="s">
        <v>537</v>
      </c>
      <c r="B16" t="s">
        <v>491</v>
      </c>
      <c r="C16" t="s">
        <v>538</v>
      </c>
      <c r="D16" t="s">
        <v>493</v>
      </c>
      <c r="E16" t="s">
        <v>539</v>
      </c>
    </row>
    <row r="17" spans="1:5" x14ac:dyDescent="0.35">
      <c r="A17" t="s">
        <v>570</v>
      </c>
      <c r="B17" t="s">
        <v>571</v>
      </c>
      <c r="C17" t="s">
        <v>567</v>
      </c>
      <c r="D17" t="s">
        <v>493</v>
      </c>
      <c r="E17" t="s">
        <v>572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topLeftCell="A4" workbookViewId="0">
      <selection activeCell="E31" sqref="E31"/>
    </sheetView>
  </sheetViews>
  <sheetFormatPr defaultColWidth="9.1796875" defaultRowHeight="14.5" x14ac:dyDescent="0.35"/>
  <cols>
    <col min="1" max="1" width="9.1796875" style="1"/>
    <col min="2" max="2" width="25.81640625" style="1" bestFit="1" customWidth="1"/>
    <col min="3" max="3" width="22.453125" style="1" customWidth="1"/>
    <col min="4" max="4" width="17.1796875" style="1" customWidth="1"/>
    <col min="5" max="9" width="9.1796875" style="1"/>
    <col min="10" max="10" width="9.1796875" style="1" hidden="1" customWidth="1"/>
    <col min="11" max="11" width="53.26953125" style="1" hidden="1" customWidth="1"/>
    <col min="12" max="12" width="10.453125" style="1" hidden="1" customWidth="1"/>
    <col min="13" max="13" width="11" style="1" hidden="1" customWidth="1"/>
    <col min="14" max="15" width="9.1796875" style="1"/>
    <col min="16" max="16" width="24.54296875" style="1" customWidth="1"/>
    <col min="17" max="17" width="11" style="1" bestFit="1" customWidth="1"/>
    <col min="18" max="16384" width="9.1796875" style="1"/>
  </cols>
  <sheetData>
    <row r="1" spans="2:13" x14ac:dyDescent="0.35">
      <c r="J1" s="1" t="s">
        <v>13</v>
      </c>
      <c r="K1" s="1" t="s">
        <v>14</v>
      </c>
      <c r="L1" s="1" t="s">
        <v>307</v>
      </c>
      <c r="M1" s="1">
        <v>1</v>
      </c>
    </row>
    <row r="2" spans="2:13" x14ac:dyDescent="0.35">
      <c r="J2" s="1" t="s">
        <v>15</v>
      </c>
      <c r="K2" s="1" t="s">
        <v>16</v>
      </c>
      <c r="L2" s="1" t="s">
        <v>308</v>
      </c>
      <c r="M2" s="1">
        <v>1000</v>
      </c>
    </row>
    <row r="3" spans="2:13" x14ac:dyDescent="0.35">
      <c r="J3" s="1" t="s">
        <v>17</v>
      </c>
      <c r="K3" s="1" t="s">
        <v>18</v>
      </c>
      <c r="L3" s="1" t="s">
        <v>74</v>
      </c>
      <c r="M3" s="1">
        <v>100000</v>
      </c>
    </row>
    <row r="4" spans="2:13" x14ac:dyDescent="0.35">
      <c r="J4" s="1" t="s">
        <v>19</v>
      </c>
      <c r="K4" s="1" t="s">
        <v>20</v>
      </c>
      <c r="L4" s="1" t="s">
        <v>150</v>
      </c>
      <c r="M4" s="1">
        <v>1000000</v>
      </c>
    </row>
    <row r="5" spans="2:13" x14ac:dyDescent="0.35">
      <c r="J5" s="1" t="s">
        <v>21</v>
      </c>
      <c r="K5" s="1" t="s">
        <v>22</v>
      </c>
      <c r="L5" s="1" t="s">
        <v>151</v>
      </c>
      <c r="M5" s="1">
        <v>1000000000</v>
      </c>
    </row>
    <row r="6" spans="2:13" x14ac:dyDescent="0.35">
      <c r="B6" s="6"/>
      <c r="C6" s="2" t="s">
        <v>158</v>
      </c>
      <c r="D6" s="2" t="s">
        <v>58</v>
      </c>
      <c r="J6" s="1" t="s">
        <v>163</v>
      </c>
      <c r="K6" s="1" t="s">
        <v>164</v>
      </c>
    </row>
    <row r="7" spans="2:13" x14ac:dyDescent="0.35">
      <c r="B7" s="6"/>
      <c r="C7" s="2" t="s">
        <v>159</v>
      </c>
      <c r="D7" s="2" t="s">
        <v>308</v>
      </c>
      <c r="J7" s="1" t="s">
        <v>165</v>
      </c>
      <c r="K7" s="1" t="s">
        <v>166</v>
      </c>
    </row>
    <row r="8" spans="2:13" x14ac:dyDescent="0.35">
      <c r="B8" s="7" t="s">
        <v>160</v>
      </c>
      <c r="C8" s="2" t="s">
        <v>303</v>
      </c>
      <c r="D8" s="12">
        <f>StartUp!G8</f>
        <v>0</v>
      </c>
      <c r="G8" s="8"/>
      <c r="J8" s="1" t="s">
        <v>167</v>
      </c>
      <c r="K8" s="1" t="s">
        <v>168</v>
      </c>
    </row>
    <row r="9" spans="2:13" x14ac:dyDescent="0.35">
      <c r="B9" s="7"/>
      <c r="C9" s="2" t="s">
        <v>304</v>
      </c>
      <c r="D9" s="12">
        <f>StartUp!G9</f>
        <v>0</v>
      </c>
      <c r="G9" s="8"/>
      <c r="J9" s="1" t="s">
        <v>169</v>
      </c>
      <c r="K9" s="1" t="s">
        <v>170</v>
      </c>
    </row>
    <row r="10" spans="2:13" x14ac:dyDescent="0.35">
      <c r="B10" s="7" t="s">
        <v>161</v>
      </c>
      <c r="C10" s="2" t="s">
        <v>303</v>
      </c>
      <c r="D10" s="8"/>
      <c r="G10" s="62"/>
      <c r="J10" s="1" t="s">
        <v>171</v>
      </c>
      <c r="K10" s="1" t="s">
        <v>172</v>
      </c>
    </row>
    <row r="11" spans="2:13" x14ac:dyDescent="0.35">
      <c r="B11" s="7"/>
      <c r="C11" s="2" t="s">
        <v>304</v>
      </c>
      <c r="D11" s="8"/>
      <c r="J11" s="1" t="s">
        <v>173</v>
      </c>
      <c r="K11" s="1" t="s">
        <v>174</v>
      </c>
    </row>
    <row r="12" spans="2:13" x14ac:dyDescent="0.35">
      <c r="B12" s="6"/>
      <c r="C12" s="3" t="s">
        <v>162</v>
      </c>
      <c r="D12" s="4">
        <f>D16</f>
        <v>0</v>
      </c>
      <c r="J12" s="1" t="s">
        <v>175</v>
      </c>
      <c r="K12" s="1" t="s">
        <v>176</v>
      </c>
    </row>
    <row r="13" spans="2:13" x14ac:dyDescent="0.35">
      <c r="B13" s="6"/>
      <c r="C13" s="2" t="s">
        <v>335</v>
      </c>
      <c r="D13" s="2"/>
      <c r="J13" s="1" t="s">
        <v>177</v>
      </c>
      <c r="K13" s="1" t="s">
        <v>178</v>
      </c>
    </row>
    <row r="14" spans="2:13" x14ac:dyDescent="0.35">
      <c r="B14" s="2" t="s">
        <v>338</v>
      </c>
      <c r="C14" s="2" t="s">
        <v>303</v>
      </c>
      <c r="D14" s="8"/>
      <c r="J14" s="1" t="s">
        <v>179</v>
      </c>
      <c r="K14" s="1" t="s">
        <v>180</v>
      </c>
    </row>
    <row r="15" spans="2:13" x14ac:dyDescent="0.35">
      <c r="B15" s="2"/>
      <c r="C15" s="2" t="s">
        <v>304</v>
      </c>
      <c r="D15" s="8"/>
      <c r="J15" s="1" t="s">
        <v>181</v>
      </c>
      <c r="K15" s="1" t="s">
        <v>182</v>
      </c>
    </row>
    <row r="16" spans="2:13" x14ac:dyDescent="0.35">
      <c r="B16" s="2" t="s">
        <v>339</v>
      </c>
      <c r="C16" s="2"/>
      <c r="D16" s="8"/>
      <c r="J16" s="1" t="s">
        <v>183</v>
      </c>
      <c r="K16" s="1" t="s">
        <v>184</v>
      </c>
    </row>
    <row r="17" spans="2:11" x14ac:dyDescent="0.35">
      <c r="B17" s="2" t="s">
        <v>340</v>
      </c>
      <c r="C17" s="2"/>
      <c r="D17" s="2"/>
      <c r="J17" s="1" t="s">
        <v>185</v>
      </c>
      <c r="K17" s="1" t="s">
        <v>186</v>
      </c>
    </row>
    <row r="18" spans="2:11" x14ac:dyDescent="0.35">
      <c r="B18" s="2" t="s">
        <v>341</v>
      </c>
      <c r="C18" s="2"/>
      <c r="D18" s="2"/>
      <c r="J18" s="1" t="s">
        <v>187</v>
      </c>
      <c r="K18" s="1" t="s">
        <v>188</v>
      </c>
    </row>
    <row r="19" spans="2:11" x14ac:dyDescent="0.35">
      <c r="B19" s="2" t="s">
        <v>342</v>
      </c>
      <c r="C19" s="2"/>
      <c r="D19" s="2"/>
      <c r="J19" s="1" t="s">
        <v>189</v>
      </c>
      <c r="K19" s="1" t="s">
        <v>190</v>
      </c>
    </row>
    <row r="20" spans="2:11" x14ac:dyDescent="0.35">
      <c r="B20" s="2" t="s">
        <v>343</v>
      </c>
      <c r="C20" s="2"/>
      <c r="D20" s="2"/>
      <c r="J20" s="1" t="s">
        <v>191</v>
      </c>
      <c r="K20" s="1" t="s">
        <v>192</v>
      </c>
    </row>
    <row r="21" spans="2:11" x14ac:dyDescent="0.35">
      <c r="B21" s="2" t="s">
        <v>344</v>
      </c>
      <c r="C21" s="2"/>
      <c r="D21" s="2"/>
      <c r="J21" s="1" t="s">
        <v>193</v>
      </c>
      <c r="K21" s="1" t="s">
        <v>194</v>
      </c>
    </row>
    <row r="22" spans="2:11" x14ac:dyDescent="0.35">
      <c r="D22" s="1" t="s">
        <v>374</v>
      </c>
      <c r="J22" s="1" t="s">
        <v>195</v>
      </c>
      <c r="K22" s="1" t="s">
        <v>83</v>
      </c>
    </row>
    <row r="23" spans="2:11" x14ac:dyDescent="0.35">
      <c r="J23" s="1" t="s">
        <v>84</v>
      </c>
      <c r="K23" s="1" t="s">
        <v>85</v>
      </c>
    </row>
    <row r="24" spans="2:11" x14ac:dyDescent="0.35">
      <c r="J24" s="1" t="s">
        <v>86</v>
      </c>
      <c r="K24" s="1" t="s">
        <v>87</v>
      </c>
    </row>
    <row r="25" spans="2:11" x14ac:dyDescent="0.35">
      <c r="B25" s="1" t="s">
        <v>613</v>
      </c>
      <c r="C25" s="83" t="s">
        <v>624</v>
      </c>
      <c r="J25" s="1" t="s">
        <v>88</v>
      </c>
      <c r="K25" s="1" t="s">
        <v>89</v>
      </c>
    </row>
    <row r="26" spans="2:11" x14ac:dyDescent="0.35">
      <c r="B26" s="1" t="s">
        <v>615</v>
      </c>
      <c r="C26" s="83" t="s">
        <v>623</v>
      </c>
      <c r="J26" s="1" t="s">
        <v>90</v>
      </c>
      <c r="K26" s="1" t="s">
        <v>91</v>
      </c>
    </row>
    <row r="27" spans="2:11" x14ac:dyDescent="0.35">
      <c r="B27" s="1" t="s">
        <v>621</v>
      </c>
      <c r="C27" s="1" t="s">
        <v>632</v>
      </c>
      <c r="J27" s="1" t="s">
        <v>92</v>
      </c>
      <c r="K27" s="1" t="s">
        <v>93</v>
      </c>
    </row>
    <row r="28" spans="2:11" x14ac:dyDescent="0.35">
      <c r="J28" s="1" t="s">
        <v>94</v>
      </c>
      <c r="K28" s="1" t="s">
        <v>95</v>
      </c>
    </row>
    <row r="29" spans="2:11" x14ac:dyDescent="0.35">
      <c r="J29" s="1" t="s">
        <v>96</v>
      </c>
      <c r="K29" s="1" t="s">
        <v>97</v>
      </c>
    </row>
    <row r="30" spans="2:11" x14ac:dyDescent="0.35">
      <c r="J30" s="1" t="s">
        <v>98</v>
      </c>
      <c r="K30" s="1" t="s">
        <v>99</v>
      </c>
    </row>
    <row r="31" spans="2:11" x14ac:dyDescent="0.35">
      <c r="J31" s="1" t="s">
        <v>100</v>
      </c>
      <c r="K31" s="1" t="s">
        <v>101</v>
      </c>
    </row>
    <row r="32" spans="2:11" x14ac:dyDescent="0.35">
      <c r="J32" s="1" t="s">
        <v>102</v>
      </c>
      <c r="K32" s="1" t="s">
        <v>103</v>
      </c>
    </row>
    <row r="33" spans="10:11" x14ac:dyDescent="0.35">
      <c r="J33" s="1" t="s">
        <v>104</v>
      </c>
      <c r="K33" s="1" t="s">
        <v>196</v>
      </c>
    </row>
    <row r="34" spans="10:11" x14ac:dyDescent="0.35">
      <c r="J34" s="1" t="s">
        <v>197</v>
      </c>
      <c r="K34" s="1" t="s">
        <v>198</v>
      </c>
    </row>
    <row r="35" spans="10:11" x14ac:dyDescent="0.35">
      <c r="J35" s="1" t="s">
        <v>199</v>
      </c>
      <c r="K35" s="1" t="s">
        <v>200</v>
      </c>
    </row>
    <row r="36" spans="10:11" x14ac:dyDescent="0.35">
      <c r="J36" s="1" t="s">
        <v>201</v>
      </c>
      <c r="K36" s="1" t="s">
        <v>202</v>
      </c>
    </row>
    <row r="37" spans="10:11" x14ac:dyDescent="0.35">
      <c r="J37" s="1" t="s">
        <v>59</v>
      </c>
      <c r="K37" s="1" t="s">
        <v>60</v>
      </c>
    </row>
    <row r="38" spans="10:11" x14ac:dyDescent="0.35">
      <c r="J38" s="1" t="s">
        <v>61</v>
      </c>
      <c r="K38" s="1" t="s">
        <v>62</v>
      </c>
    </row>
    <row r="39" spans="10:11" x14ac:dyDescent="0.35">
      <c r="J39" s="1" t="s">
        <v>63</v>
      </c>
      <c r="K39" s="1" t="s">
        <v>64</v>
      </c>
    </row>
    <row r="40" spans="10:11" x14ac:dyDescent="0.35">
      <c r="J40" s="1" t="s">
        <v>65</v>
      </c>
      <c r="K40" s="1" t="s">
        <v>66</v>
      </c>
    </row>
    <row r="41" spans="10:11" x14ac:dyDescent="0.35">
      <c r="J41" s="1" t="s">
        <v>67</v>
      </c>
      <c r="K41" s="1" t="s">
        <v>68</v>
      </c>
    </row>
    <row r="42" spans="10:11" x14ac:dyDescent="0.35">
      <c r="J42" s="1" t="s">
        <v>69</v>
      </c>
      <c r="K42" s="1" t="s">
        <v>70</v>
      </c>
    </row>
    <row r="43" spans="10:11" x14ac:dyDescent="0.35">
      <c r="J43" s="1" t="s">
        <v>71</v>
      </c>
      <c r="K43" s="1" t="s">
        <v>72</v>
      </c>
    </row>
    <row r="44" spans="10:11" x14ac:dyDescent="0.35">
      <c r="J44" s="1" t="s">
        <v>73</v>
      </c>
      <c r="K44" s="1" t="s">
        <v>125</v>
      </c>
    </row>
    <row r="45" spans="10:11" x14ac:dyDescent="0.35">
      <c r="J45" s="1" t="s">
        <v>126</v>
      </c>
      <c r="K45" s="1" t="s">
        <v>127</v>
      </c>
    </row>
    <row r="46" spans="10:11" x14ac:dyDescent="0.35">
      <c r="J46" s="1" t="s">
        <v>128</v>
      </c>
      <c r="K46" s="1" t="s">
        <v>129</v>
      </c>
    </row>
    <row r="47" spans="10:11" x14ac:dyDescent="0.35">
      <c r="J47" s="1" t="s">
        <v>130</v>
      </c>
      <c r="K47" s="1" t="s">
        <v>131</v>
      </c>
    </row>
    <row r="48" spans="10:11" x14ac:dyDescent="0.35">
      <c r="J48" s="1" t="s">
        <v>132</v>
      </c>
      <c r="K48" s="1" t="s">
        <v>133</v>
      </c>
    </row>
    <row r="49" spans="10:11" x14ac:dyDescent="0.35">
      <c r="J49" s="1" t="s">
        <v>134</v>
      </c>
      <c r="K49" s="1" t="s">
        <v>135</v>
      </c>
    </row>
    <row r="50" spans="10:11" x14ac:dyDescent="0.35">
      <c r="J50" s="1" t="s">
        <v>136</v>
      </c>
      <c r="K50" s="1" t="s">
        <v>137</v>
      </c>
    </row>
    <row r="51" spans="10:11" x14ac:dyDescent="0.35">
      <c r="J51" s="1" t="s">
        <v>138</v>
      </c>
      <c r="K51" s="1" t="s">
        <v>139</v>
      </c>
    </row>
    <row r="52" spans="10:11" x14ac:dyDescent="0.35">
      <c r="J52" s="1" t="s">
        <v>140</v>
      </c>
      <c r="K52" s="1" t="s">
        <v>141</v>
      </c>
    </row>
    <row r="53" spans="10:11" x14ac:dyDescent="0.35">
      <c r="J53" s="1" t="s">
        <v>142</v>
      </c>
      <c r="K53" s="1" t="s">
        <v>143</v>
      </c>
    </row>
    <row r="54" spans="10:11" x14ac:dyDescent="0.35">
      <c r="J54" s="1" t="s">
        <v>144</v>
      </c>
      <c r="K54" s="1" t="s">
        <v>145</v>
      </c>
    </row>
    <row r="55" spans="10:11" x14ac:dyDescent="0.35">
      <c r="J55" s="1" t="s">
        <v>146</v>
      </c>
      <c r="K55" s="1" t="s">
        <v>147</v>
      </c>
    </row>
    <row r="56" spans="10:11" x14ac:dyDescent="0.35">
      <c r="J56" s="1" t="s">
        <v>326</v>
      </c>
      <c r="K56" s="1" t="s">
        <v>327</v>
      </c>
    </row>
    <row r="57" spans="10:11" x14ac:dyDescent="0.35">
      <c r="J57" s="1" t="s">
        <v>328</v>
      </c>
      <c r="K57" s="1" t="s">
        <v>329</v>
      </c>
    </row>
    <row r="58" spans="10:11" x14ac:dyDescent="0.35">
      <c r="J58" s="1" t="s">
        <v>330</v>
      </c>
      <c r="K58" s="1" t="s">
        <v>331</v>
      </c>
    </row>
    <row r="59" spans="10:11" x14ac:dyDescent="0.35">
      <c r="J59" s="1" t="s">
        <v>332</v>
      </c>
      <c r="K59" s="1" t="s">
        <v>333</v>
      </c>
    </row>
    <row r="60" spans="10:11" x14ac:dyDescent="0.35">
      <c r="J60" s="1" t="s">
        <v>334</v>
      </c>
      <c r="K60" s="1" t="s">
        <v>152</v>
      </c>
    </row>
    <row r="61" spans="10:11" x14ac:dyDescent="0.35">
      <c r="J61" s="1" t="s">
        <v>153</v>
      </c>
      <c r="K61" s="1" t="s">
        <v>154</v>
      </c>
    </row>
    <row r="62" spans="10:11" x14ac:dyDescent="0.35">
      <c r="J62" s="1" t="s">
        <v>155</v>
      </c>
      <c r="K62" s="1" t="s">
        <v>156</v>
      </c>
    </row>
    <row r="63" spans="10:11" x14ac:dyDescent="0.35">
      <c r="J63" s="1" t="s">
        <v>157</v>
      </c>
      <c r="K63" s="1" t="s">
        <v>48</v>
      </c>
    </row>
    <row r="64" spans="10:11" x14ac:dyDescent="0.35">
      <c r="J64" s="1" t="s">
        <v>49</v>
      </c>
      <c r="K64" s="1" t="s">
        <v>50</v>
      </c>
    </row>
    <row r="65" spans="10:11" x14ac:dyDescent="0.35">
      <c r="J65" s="1" t="s">
        <v>51</v>
      </c>
      <c r="K65" s="1" t="s">
        <v>52</v>
      </c>
    </row>
    <row r="66" spans="10:11" x14ac:dyDescent="0.35">
      <c r="J66" s="1" t="s">
        <v>53</v>
      </c>
      <c r="K66" s="1" t="s">
        <v>54</v>
      </c>
    </row>
    <row r="67" spans="10:11" x14ac:dyDescent="0.35">
      <c r="J67" s="1" t="s">
        <v>55</v>
      </c>
      <c r="K67" s="1" t="s">
        <v>56</v>
      </c>
    </row>
    <row r="68" spans="10:11" x14ac:dyDescent="0.35">
      <c r="J68" s="1" t="s">
        <v>57</v>
      </c>
      <c r="K68" s="1" t="s">
        <v>58</v>
      </c>
    </row>
    <row r="69" spans="10:11" x14ac:dyDescent="0.35">
      <c r="J69" s="1" t="s">
        <v>203</v>
      </c>
      <c r="K69" s="1" t="s">
        <v>204</v>
      </c>
    </row>
    <row r="70" spans="10:11" x14ac:dyDescent="0.35">
      <c r="J70" s="1" t="s">
        <v>205</v>
      </c>
      <c r="K70" s="1" t="s">
        <v>314</v>
      </c>
    </row>
    <row r="71" spans="10:11" x14ac:dyDescent="0.35">
      <c r="J71" s="1" t="s">
        <v>315</v>
      </c>
      <c r="K71" s="1" t="s">
        <v>316</v>
      </c>
    </row>
    <row r="72" spans="10:11" x14ac:dyDescent="0.35">
      <c r="J72" s="1" t="s">
        <v>317</v>
      </c>
      <c r="K72" s="1" t="s">
        <v>318</v>
      </c>
    </row>
    <row r="73" spans="10:11" x14ac:dyDescent="0.35">
      <c r="J73" s="1" t="s">
        <v>319</v>
      </c>
      <c r="K73" s="1" t="s">
        <v>23</v>
      </c>
    </row>
    <row r="74" spans="10:11" x14ac:dyDescent="0.35">
      <c r="J74" s="1" t="s">
        <v>24</v>
      </c>
      <c r="K74" s="1" t="s">
        <v>25</v>
      </c>
    </row>
    <row r="75" spans="10:11" x14ac:dyDescent="0.35">
      <c r="J75" s="1" t="s">
        <v>26</v>
      </c>
      <c r="K75" s="1" t="s">
        <v>27</v>
      </c>
    </row>
    <row r="76" spans="10:11" x14ac:dyDescent="0.35">
      <c r="J76" s="1" t="s">
        <v>28</v>
      </c>
      <c r="K76" s="1" t="s">
        <v>29</v>
      </c>
    </row>
    <row r="77" spans="10:11" x14ac:dyDescent="0.35">
      <c r="J77" s="1" t="s">
        <v>30</v>
      </c>
      <c r="K77" s="1" t="s">
        <v>31</v>
      </c>
    </row>
    <row r="78" spans="10:11" x14ac:dyDescent="0.35">
      <c r="J78" s="1" t="s">
        <v>32</v>
      </c>
      <c r="K78" s="1" t="s">
        <v>33</v>
      </c>
    </row>
    <row r="79" spans="10:11" x14ac:dyDescent="0.35">
      <c r="J79" s="1" t="s">
        <v>34</v>
      </c>
      <c r="K79" s="1" t="s">
        <v>35</v>
      </c>
    </row>
    <row r="80" spans="10:11" x14ac:dyDescent="0.35">
      <c r="J80" s="1" t="s">
        <v>36</v>
      </c>
      <c r="K80" s="1" t="s">
        <v>37</v>
      </c>
    </row>
    <row r="81" spans="10:11" x14ac:dyDescent="0.35">
      <c r="J81" s="1" t="s">
        <v>38</v>
      </c>
      <c r="K81" s="1" t="s">
        <v>39</v>
      </c>
    </row>
    <row r="82" spans="10:11" x14ac:dyDescent="0.35">
      <c r="J82" s="1" t="s">
        <v>40</v>
      </c>
      <c r="K82" s="1" t="s">
        <v>289</v>
      </c>
    </row>
    <row r="83" spans="10:11" x14ac:dyDescent="0.35">
      <c r="J83" s="1" t="s">
        <v>290</v>
      </c>
      <c r="K83" s="1" t="s">
        <v>291</v>
      </c>
    </row>
    <row r="84" spans="10:11" x14ac:dyDescent="0.35">
      <c r="J84" s="1" t="s">
        <v>292</v>
      </c>
      <c r="K84" s="1" t="s">
        <v>293</v>
      </c>
    </row>
    <row r="85" spans="10:11" x14ac:dyDescent="0.35">
      <c r="J85" s="1" t="s">
        <v>294</v>
      </c>
      <c r="K85" s="1" t="s">
        <v>295</v>
      </c>
    </row>
    <row r="86" spans="10:11" x14ac:dyDescent="0.35">
      <c r="J86" s="1" t="s">
        <v>296</v>
      </c>
      <c r="K86" s="1" t="s">
        <v>297</v>
      </c>
    </row>
    <row r="87" spans="10:11" x14ac:dyDescent="0.35">
      <c r="J87" s="1" t="s">
        <v>298</v>
      </c>
      <c r="K87" s="1" t="s">
        <v>299</v>
      </c>
    </row>
    <row r="88" spans="10:11" x14ac:dyDescent="0.35">
      <c r="J88" s="1" t="s">
        <v>300</v>
      </c>
      <c r="K88" s="1" t="s">
        <v>301</v>
      </c>
    </row>
    <row r="89" spans="10:11" x14ac:dyDescent="0.35">
      <c r="J89" s="1" t="s">
        <v>302</v>
      </c>
      <c r="K89" s="1" t="s">
        <v>320</v>
      </c>
    </row>
    <row r="90" spans="10:11" x14ac:dyDescent="0.35">
      <c r="J90" s="1" t="s">
        <v>321</v>
      </c>
      <c r="K90" s="1" t="s">
        <v>322</v>
      </c>
    </row>
    <row r="91" spans="10:11" x14ac:dyDescent="0.35">
      <c r="J91" s="1" t="s">
        <v>323</v>
      </c>
      <c r="K91" s="1" t="s">
        <v>41</v>
      </c>
    </row>
    <row r="92" spans="10:11" x14ac:dyDescent="0.35">
      <c r="J92" s="1" t="s">
        <v>42</v>
      </c>
      <c r="K92" s="1" t="s">
        <v>283</v>
      </c>
    </row>
    <row r="93" spans="10:11" x14ac:dyDescent="0.35">
      <c r="J93" s="1" t="s">
        <v>44</v>
      </c>
      <c r="K93" s="1" t="s">
        <v>45</v>
      </c>
    </row>
    <row r="94" spans="10:11" x14ac:dyDescent="0.35">
      <c r="J94" s="1" t="s">
        <v>46</v>
      </c>
      <c r="K94" s="1" t="s">
        <v>47</v>
      </c>
    </row>
    <row r="95" spans="10:11" x14ac:dyDescent="0.35">
      <c r="J95" s="1" t="s">
        <v>43</v>
      </c>
      <c r="K95" s="1" t="s">
        <v>105</v>
      </c>
    </row>
    <row r="96" spans="10:11" x14ac:dyDescent="0.35">
      <c r="J96" s="1" t="s">
        <v>106</v>
      </c>
      <c r="K96" s="1" t="s">
        <v>107</v>
      </c>
    </row>
    <row r="97" spans="10:11" x14ac:dyDescent="0.35">
      <c r="J97" s="1" t="s">
        <v>108</v>
      </c>
      <c r="K97" s="1" t="s">
        <v>109</v>
      </c>
    </row>
    <row r="98" spans="10:11" x14ac:dyDescent="0.35">
      <c r="J98" s="1" t="s">
        <v>110</v>
      </c>
      <c r="K98" s="1" t="s">
        <v>111</v>
      </c>
    </row>
    <row r="99" spans="10:11" x14ac:dyDescent="0.35">
      <c r="J99" s="1" t="s">
        <v>112</v>
      </c>
      <c r="K99" s="1" t="s">
        <v>113</v>
      </c>
    </row>
    <row r="100" spans="10:11" x14ac:dyDescent="0.35">
      <c r="J100" s="1" t="s">
        <v>114</v>
      </c>
      <c r="K100" s="1" t="s">
        <v>115</v>
      </c>
    </row>
    <row r="101" spans="10:11" x14ac:dyDescent="0.35">
      <c r="J101" s="1" t="s">
        <v>116</v>
      </c>
      <c r="K101" s="1" t="s">
        <v>117</v>
      </c>
    </row>
    <row r="102" spans="10:11" x14ac:dyDescent="0.35">
      <c r="J102" s="1" t="s">
        <v>118</v>
      </c>
      <c r="K102" s="1" t="s">
        <v>119</v>
      </c>
    </row>
    <row r="103" spans="10:11" x14ac:dyDescent="0.35">
      <c r="J103" s="1" t="s">
        <v>120</v>
      </c>
      <c r="K103" s="1" t="s">
        <v>121</v>
      </c>
    </row>
    <row r="104" spans="10:11" x14ac:dyDescent="0.35">
      <c r="J104" s="1" t="s">
        <v>122</v>
      </c>
      <c r="K104" s="1" t="s">
        <v>123</v>
      </c>
    </row>
    <row r="105" spans="10:11" x14ac:dyDescent="0.35">
      <c r="J105" s="1" t="s">
        <v>124</v>
      </c>
      <c r="K105" s="1" t="s">
        <v>206</v>
      </c>
    </row>
    <row r="106" spans="10:11" x14ac:dyDescent="0.35">
      <c r="J106" s="1" t="s">
        <v>207</v>
      </c>
      <c r="K106" s="1" t="s">
        <v>208</v>
      </c>
    </row>
    <row r="107" spans="10:11" x14ac:dyDescent="0.35">
      <c r="J107" s="1" t="s">
        <v>209</v>
      </c>
      <c r="K107" s="1" t="s">
        <v>210</v>
      </c>
    </row>
    <row r="108" spans="10:11" x14ac:dyDescent="0.35">
      <c r="J108" s="1" t="s">
        <v>211</v>
      </c>
      <c r="K108" s="1" t="s">
        <v>212</v>
      </c>
    </row>
    <row r="109" spans="10:11" x14ac:dyDescent="0.35">
      <c r="J109" s="1" t="s">
        <v>213</v>
      </c>
      <c r="K109" s="1" t="s">
        <v>214</v>
      </c>
    </row>
    <row r="110" spans="10:11" x14ac:dyDescent="0.35">
      <c r="J110" s="1" t="s">
        <v>215</v>
      </c>
      <c r="K110" s="1" t="s">
        <v>216</v>
      </c>
    </row>
    <row r="111" spans="10:11" x14ac:dyDescent="0.35">
      <c r="J111" s="1" t="s">
        <v>217</v>
      </c>
      <c r="K111" s="1" t="s">
        <v>218</v>
      </c>
    </row>
    <row r="112" spans="10:11" x14ac:dyDescent="0.35">
      <c r="J112" s="1" t="s">
        <v>219</v>
      </c>
      <c r="K112" s="1" t="s">
        <v>220</v>
      </c>
    </row>
    <row r="113" spans="10:11" x14ac:dyDescent="0.35">
      <c r="J113" s="1" t="s">
        <v>221</v>
      </c>
      <c r="K113" s="1" t="s">
        <v>222</v>
      </c>
    </row>
    <row r="114" spans="10:11" x14ac:dyDescent="0.35">
      <c r="J114" s="1" t="s">
        <v>223</v>
      </c>
      <c r="K114" s="1" t="s">
        <v>224</v>
      </c>
    </row>
    <row r="115" spans="10:11" x14ac:dyDescent="0.35">
      <c r="J115" s="1" t="s">
        <v>225</v>
      </c>
      <c r="K115" s="1" t="s">
        <v>309</v>
      </c>
    </row>
    <row r="116" spans="10:11" x14ac:dyDescent="0.35">
      <c r="J116" s="1" t="s">
        <v>310</v>
      </c>
      <c r="K116" s="1" t="s">
        <v>311</v>
      </c>
    </row>
    <row r="117" spans="10:11" x14ac:dyDescent="0.35">
      <c r="J117" s="1" t="s">
        <v>312</v>
      </c>
      <c r="K117" s="1" t="s">
        <v>313</v>
      </c>
    </row>
    <row r="118" spans="10:11" x14ac:dyDescent="0.35">
      <c r="J118" s="1" t="s">
        <v>256</v>
      </c>
      <c r="K118" s="1" t="s">
        <v>226</v>
      </c>
    </row>
    <row r="119" spans="10:11" x14ac:dyDescent="0.35">
      <c r="J119" s="1" t="s">
        <v>243</v>
      </c>
      <c r="K119" s="1" t="s">
        <v>244</v>
      </c>
    </row>
    <row r="120" spans="10:11" x14ac:dyDescent="0.35">
      <c r="J120" s="1" t="s">
        <v>245</v>
      </c>
      <c r="K120" s="1" t="s">
        <v>246</v>
      </c>
    </row>
    <row r="121" spans="10:11" x14ac:dyDescent="0.35">
      <c r="J121" s="1" t="s">
        <v>247</v>
      </c>
      <c r="K121" s="1" t="s">
        <v>248</v>
      </c>
    </row>
    <row r="122" spans="10:11" x14ac:dyDescent="0.35">
      <c r="J122" s="1" t="s">
        <v>249</v>
      </c>
      <c r="K122" s="1" t="s">
        <v>250</v>
      </c>
    </row>
    <row r="123" spans="10:11" x14ac:dyDescent="0.35">
      <c r="J123" s="1" t="s">
        <v>251</v>
      </c>
      <c r="K123" s="1" t="s">
        <v>252</v>
      </c>
    </row>
    <row r="124" spans="10:11" x14ac:dyDescent="0.35">
      <c r="J124" s="1" t="s">
        <v>253</v>
      </c>
      <c r="K124" s="1" t="s">
        <v>254</v>
      </c>
    </row>
    <row r="125" spans="10:11" x14ac:dyDescent="0.35">
      <c r="J125" s="1" t="s">
        <v>255</v>
      </c>
      <c r="K125" s="1" t="s">
        <v>257</v>
      </c>
    </row>
    <row r="126" spans="10:11" x14ac:dyDescent="0.35">
      <c r="J126" s="1" t="s">
        <v>258</v>
      </c>
      <c r="K126" s="1" t="s">
        <v>259</v>
      </c>
    </row>
    <row r="127" spans="10:11" x14ac:dyDescent="0.35">
      <c r="J127" s="1" t="s">
        <v>260</v>
      </c>
      <c r="K127" s="1" t="s">
        <v>261</v>
      </c>
    </row>
    <row r="128" spans="10:11" x14ac:dyDescent="0.35">
      <c r="J128" s="1" t="s">
        <v>262</v>
      </c>
      <c r="K128" s="1" t="s">
        <v>263</v>
      </c>
    </row>
    <row r="129" spans="10:11" x14ac:dyDescent="0.35">
      <c r="J129" s="1" t="s">
        <v>264</v>
      </c>
      <c r="K129" s="1" t="s">
        <v>265</v>
      </c>
    </row>
    <row r="130" spans="10:11" x14ac:dyDescent="0.35">
      <c r="J130" s="1" t="s">
        <v>266</v>
      </c>
      <c r="K130" s="1" t="s">
        <v>267</v>
      </c>
    </row>
    <row r="131" spans="10:11" x14ac:dyDescent="0.35">
      <c r="J131" s="1" t="s">
        <v>268</v>
      </c>
      <c r="K131" s="1" t="s">
        <v>269</v>
      </c>
    </row>
    <row r="132" spans="10:11" x14ac:dyDescent="0.35">
      <c r="J132" s="1" t="s">
        <v>270</v>
      </c>
      <c r="K132" s="1" t="s">
        <v>271</v>
      </c>
    </row>
    <row r="133" spans="10:11" x14ac:dyDescent="0.35">
      <c r="J133" s="1" t="s">
        <v>272</v>
      </c>
      <c r="K133" s="1" t="s">
        <v>273</v>
      </c>
    </row>
    <row r="134" spans="10:11" x14ac:dyDescent="0.35">
      <c r="J134" s="1" t="s">
        <v>274</v>
      </c>
      <c r="K134" s="1" t="s">
        <v>275</v>
      </c>
    </row>
    <row r="135" spans="10:11" x14ac:dyDescent="0.35">
      <c r="J135" s="1" t="s">
        <v>276</v>
      </c>
      <c r="K135" s="1" t="s">
        <v>277</v>
      </c>
    </row>
    <row r="136" spans="10:11" x14ac:dyDescent="0.35">
      <c r="J136" s="1" t="s">
        <v>278</v>
      </c>
      <c r="K136" s="1" t="s">
        <v>279</v>
      </c>
    </row>
    <row r="137" spans="10:11" x14ac:dyDescent="0.35">
      <c r="J137" s="1" t="s">
        <v>280</v>
      </c>
      <c r="K137" s="1" t="s">
        <v>281</v>
      </c>
    </row>
    <row r="138" spans="10:11" x14ac:dyDescent="0.35">
      <c r="J138" s="1" t="s">
        <v>282</v>
      </c>
      <c r="K138" s="1" t="s">
        <v>76</v>
      </c>
    </row>
    <row r="139" spans="10:11" x14ac:dyDescent="0.35">
      <c r="J139" s="1" t="s">
        <v>77</v>
      </c>
      <c r="K139" s="1" t="s">
        <v>78</v>
      </c>
    </row>
    <row r="140" spans="10:11" x14ac:dyDescent="0.35">
      <c r="J140" s="1" t="s">
        <v>79</v>
      </c>
      <c r="K140" s="1" t="s">
        <v>80</v>
      </c>
    </row>
    <row r="141" spans="10:11" x14ac:dyDescent="0.35">
      <c r="J141" s="1" t="s">
        <v>81</v>
      </c>
      <c r="K141" s="1" t="s">
        <v>82</v>
      </c>
    </row>
    <row r="142" spans="10:11" x14ac:dyDescent="0.35">
      <c r="J142" s="1" t="s">
        <v>345</v>
      </c>
      <c r="K142" s="1" t="s">
        <v>346</v>
      </c>
    </row>
    <row r="143" spans="10:11" x14ac:dyDescent="0.35">
      <c r="J143" s="1" t="s">
        <v>347</v>
      </c>
      <c r="K143" s="1" t="s">
        <v>348</v>
      </c>
    </row>
    <row r="144" spans="10:11" x14ac:dyDescent="0.35">
      <c r="J144" s="1" t="s">
        <v>349</v>
      </c>
      <c r="K144" s="1" t="s">
        <v>350</v>
      </c>
    </row>
    <row r="145" spans="10:11" x14ac:dyDescent="0.35">
      <c r="J145" s="1" t="s">
        <v>351</v>
      </c>
      <c r="K145" s="1" t="s">
        <v>352</v>
      </c>
    </row>
    <row r="146" spans="10:11" x14ac:dyDescent="0.35">
      <c r="J146" s="1" t="s">
        <v>353</v>
      </c>
      <c r="K146" s="1" t="s">
        <v>354</v>
      </c>
    </row>
    <row r="147" spans="10:11" x14ac:dyDescent="0.35">
      <c r="J147" s="1" t="s">
        <v>355</v>
      </c>
      <c r="K147" s="1" t="s">
        <v>356</v>
      </c>
    </row>
    <row r="148" spans="10:11" x14ac:dyDescent="0.35">
      <c r="J148" s="1" t="s">
        <v>357</v>
      </c>
      <c r="K148" s="1" t="s">
        <v>358</v>
      </c>
    </row>
    <row r="149" spans="10:11" x14ac:dyDescent="0.35">
      <c r="J149" s="1" t="s">
        <v>359</v>
      </c>
      <c r="K149" s="1" t="s">
        <v>360</v>
      </c>
    </row>
    <row r="150" spans="10:11" x14ac:dyDescent="0.35">
      <c r="J150" s="1" t="s">
        <v>361</v>
      </c>
      <c r="K150" s="1" t="s">
        <v>362</v>
      </c>
    </row>
    <row r="151" spans="10:11" x14ac:dyDescent="0.35">
      <c r="J151" s="1" t="s">
        <v>363</v>
      </c>
      <c r="K151" s="1" t="s">
        <v>364</v>
      </c>
    </row>
    <row r="152" spans="10:11" x14ac:dyDescent="0.35">
      <c r="J152" s="1" t="s">
        <v>365</v>
      </c>
      <c r="K152" s="1" t="s">
        <v>366</v>
      </c>
    </row>
    <row r="153" spans="10:11" x14ac:dyDescent="0.35">
      <c r="J153" s="1" t="s">
        <v>367</v>
      </c>
      <c r="K153" s="1" t="s">
        <v>368</v>
      </c>
    </row>
    <row r="154" spans="10:11" x14ac:dyDescent="0.35">
      <c r="J154" s="1" t="s">
        <v>369</v>
      </c>
      <c r="K154" s="1" t="s">
        <v>370</v>
      </c>
    </row>
    <row r="155" spans="10:11" x14ac:dyDescent="0.35">
      <c r="J155" s="1" t="s">
        <v>371</v>
      </c>
      <c r="K155" s="1" t="s">
        <v>230</v>
      </c>
    </row>
    <row r="156" spans="10:11" x14ac:dyDescent="0.35">
      <c r="J156" s="1" t="s">
        <v>231</v>
      </c>
      <c r="K156" s="1" t="s">
        <v>232</v>
      </c>
    </row>
    <row r="157" spans="10:11" x14ac:dyDescent="0.35">
      <c r="J157" s="1" t="s">
        <v>233</v>
      </c>
      <c r="K157" s="1" t="s">
        <v>234</v>
      </c>
    </row>
    <row r="158" spans="10:11" x14ac:dyDescent="0.35">
      <c r="J158" s="1" t="s">
        <v>235</v>
      </c>
      <c r="K158" s="1" t="s">
        <v>236</v>
      </c>
    </row>
    <row r="159" spans="10:11" x14ac:dyDescent="0.35">
      <c r="J159" s="1" t="s">
        <v>237</v>
      </c>
      <c r="K159" s="1" t="s">
        <v>238</v>
      </c>
    </row>
    <row r="160" spans="10:11" x14ac:dyDescent="0.35">
      <c r="J160" s="1" t="s">
        <v>239</v>
      </c>
      <c r="K160" s="1" t="s">
        <v>240</v>
      </c>
    </row>
    <row r="161" spans="10:11" x14ac:dyDescent="0.35">
      <c r="J161" s="1" t="s">
        <v>241</v>
      </c>
      <c r="K161" s="1" t="s">
        <v>242</v>
      </c>
    </row>
    <row r="162" spans="10:11" x14ac:dyDescent="0.35">
      <c r="J162" s="1" t="s">
        <v>305</v>
      </c>
      <c r="K162" s="1" t="s">
        <v>306</v>
      </c>
    </row>
    <row r="163" spans="10:11" x14ac:dyDescent="0.35">
      <c r="J163" s="1" t="s">
        <v>227</v>
      </c>
      <c r="K163" s="1" t="s">
        <v>228</v>
      </c>
    </row>
    <row r="164" spans="10:11" x14ac:dyDescent="0.35">
      <c r="J164" s="1" t="s">
        <v>229</v>
      </c>
      <c r="K164" s="1" t="s">
        <v>372</v>
      </c>
    </row>
    <row r="165" spans="10:11" x14ac:dyDescent="0.35">
      <c r="J165" s="1" t="s">
        <v>373</v>
      </c>
      <c r="K165" s="1" t="s">
        <v>0</v>
      </c>
    </row>
    <row r="166" spans="10:11" x14ac:dyDescent="0.35">
      <c r="J166" s="1" t="s">
        <v>1</v>
      </c>
      <c r="K166" s="1" t="s">
        <v>2</v>
      </c>
    </row>
    <row r="167" spans="10:11" x14ac:dyDescent="0.35">
      <c r="J167" s="1" t="s">
        <v>3</v>
      </c>
      <c r="K167" s="1" t="s">
        <v>4</v>
      </c>
    </row>
    <row r="168" spans="10:11" x14ac:dyDescent="0.35">
      <c r="J168" s="1" t="s">
        <v>5</v>
      </c>
      <c r="K168" s="1" t="s">
        <v>6</v>
      </c>
    </row>
    <row r="169" spans="10:11" x14ac:dyDescent="0.35">
      <c r="J169" s="1" t="s">
        <v>7</v>
      </c>
      <c r="K169" s="1" t="s">
        <v>8</v>
      </c>
    </row>
    <row r="170" spans="10:11" x14ac:dyDescent="0.35">
      <c r="J170" s="1" t="s">
        <v>9</v>
      </c>
      <c r="K170" s="1" t="s">
        <v>10</v>
      </c>
    </row>
    <row r="171" spans="10:11" x14ac:dyDescent="0.35">
      <c r="J171" s="1" t="s">
        <v>11</v>
      </c>
      <c r="K171" s="1" t="s">
        <v>12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.1796875" defaultRowHeight="14.5" x14ac:dyDescent="0.35"/>
  <cols>
    <col min="1" max="16384" width="9.179687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796875" defaultRowHeight="14.5" x14ac:dyDescent="0.35"/>
  <cols>
    <col min="1" max="16384" width="9.1796875" style="1"/>
  </cols>
  <sheetData/>
  <sheetProtection selectLockedCells="1"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ColWidth="9.1796875" defaultRowHeight="14.5" x14ac:dyDescent="0.35"/>
  <cols>
    <col min="1" max="16384" width="9.1796875" style="1"/>
  </cols>
  <sheetData/>
  <sheetProtection selectLockedCells="1"/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showGridLines="0" workbookViewId="0">
      <selection activeCell="D8" sqref="D8"/>
    </sheetView>
  </sheetViews>
  <sheetFormatPr defaultRowHeight="14.5" x14ac:dyDescent="0.35"/>
  <sheetData>
    <row r="1" spans="1:8" ht="28" customHeight="1" x14ac:dyDescent="0.45">
      <c r="A1" s="9" t="s">
        <v>148</v>
      </c>
      <c r="D1" s="93" t="s">
        <v>324</v>
      </c>
      <c r="E1" s="93"/>
      <c r="F1" s="93"/>
      <c r="G1" s="93"/>
      <c r="H1" s="93"/>
    </row>
    <row r="3" spans="1:8" x14ac:dyDescent="0.35">
      <c r="A3" s="14"/>
      <c r="B3" s="15"/>
      <c r="C3" s="15" t="s">
        <v>149</v>
      </c>
      <c r="D3" s="15"/>
      <c r="E3" s="15"/>
      <c r="F3" s="19"/>
    </row>
    <row r="4" spans="1:8" x14ac:dyDescent="0.35">
      <c r="A4" s="16"/>
      <c r="B4" s="13"/>
      <c r="C4" s="13"/>
      <c r="D4" s="13"/>
      <c r="E4" s="13"/>
      <c r="F4" s="20"/>
    </row>
    <row r="5" spans="1:8" x14ac:dyDescent="0.35">
      <c r="A5" s="16"/>
      <c r="B5" s="13"/>
      <c r="C5" s="13"/>
      <c r="D5" s="13"/>
      <c r="E5" s="13"/>
      <c r="F5" s="20"/>
    </row>
    <row r="6" spans="1:8" x14ac:dyDescent="0.35">
      <c r="A6" s="16"/>
      <c r="B6" s="13"/>
      <c r="C6" s="13" t="s">
        <v>285</v>
      </c>
      <c r="D6" s="13"/>
      <c r="E6" s="13" t="s">
        <v>284</v>
      </c>
      <c r="F6" s="20" t="s">
        <v>286</v>
      </c>
    </row>
    <row r="7" spans="1:8" x14ac:dyDescent="0.35">
      <c r="A7" s="16"/>
      <c r="B7" s="13"/>
      <c r="C7" s="13" t="s">
        <v>284</v>
      </c>
      <c r="D7" s="10"/>
      <c r="E7" s="10"/>
      <c r="F7" s="20"/>
    </row>
    <row r="8" spans="1:8" x14ac:dyDescent="0.35">
      <c r="A8" s="16" t="s">
        <v>325</v>
      </c>
      <c r="B8" s="13"/>
      <c r="C8" s="13"/>
      <c r="D8" s="11">
        <f>StartUp!D16</f>
        <v>0</v>
      </c>
      <c r="E8" s="10"/>
      <c r="F8" s="20"/>
    </row>
    <row r="9" spans="1:8" x14ac:dyDescent="0.35">
      <c r="A9" s="16"/>
      <c r="B9" s="13"/>
      <c r="C9" s="13" t="s">
        <v>284</v>
      </c>
      <c r="D9" s="10"/>
      <c r="E9" s="10"/>
      <c r="F9" s="20"/>
    </row>
    <row r="10" spans="1:8" x14ac:dyDescent="0.35">
      <c r="A10" s="17"/>
      <c r="B10" s="18"/>
      <c r="C10" s="18" t="s">
        <v>287</v>
      </c>
      <c r="D10" s="18"/>
      <c r="E10" s="18"/>
      <c r="F10" s="21" t="s">
        <v>288</v>
      </c>
    </row>
  </sheetData>
  <mergeCells count="1">
    <mergeCell ref="D1:H1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4"/>
  <sheetViews>
    <sheetView showGridLines="0" topLeftCell="D1" workbookViewId="0">
      <selection activeCell="G28" sqref="G28"/>
    </sheetView>
  </sheetViews>
  <sheetFormatPr defaultRowHeight="14.5" x14ac:dyDescent="0.35"/>
  <cols>
    <col min="1" max="1" width="12.26953125" hidden="1" customWidth="1"/>
    <col min="2" max="2" width="10.453125" hidden="1" customWidth="1"/>
    <col min="3" max="3" width="12.54296875" hidden="1" customWidth="1"/>
    <col min="4" max="4" width="22.7265625" customWidth="1"/>
    <col min="5" max="5" width="42" customWidth="1"/>
  </cols>
  <sheetData>
    <row r="1" spans="1:10" ht="28" customHeight="1" x14ac:dyDescent="0.45">
      <c r="A1" s="9" t="s">
        <v>75</v>
      </c>
      <c r="D1" s="94" t="s">
        <v>573</v>
      </c>
      <c r="E1" s="94"/>
      <c r="F1" s="30"/>
      <c r="G1" s="30"/>
      <c r="H1" s="30"/>
      <c r="I1" s="31"/>
      <c r="J1" s="31"/>
    </row>
    <row r="3" spans="1:10" hidden="1" x14ac:dyDescent="0.35"/>
    <row r="4" spans="1:10" hidden="1" x14ac:dyDescent="0.35"/>
    <row r="5" spans="1:10" hidden="1" x14ac:dyDescent="0.35"/>
    <row r="6" spans="1:10" hidden="1" x14ac:dyDescent="0.35"/>
    <row r="7" spans="1:10" hidden="1" x14ac:dyDescent="0.35">
      <c r="A7" s="70"/>
      <c r="B7" s="70"/>
      <c r="C7" s="70" t="s">
        <v>379</v>
      </c>
      <c r="D7" s="70"/>
      <c r="E7" s="70"/>
      <c r="F7" s="70"/>
      <c r="G7" s="70"/>
    </row>
    <row r="8" spans="1:10" hidden="1" x14ac:dyDescent="0.35">
      <c r="A8" s="70"/>
      <c r="B8" s="70"/>
      <c r="C8" s="70"/>
      <c r="D8" s="70"/>
      <c r="E8" s="70"/>
      <c r="F8" s="70"/>
      <c r="G8" s="70"/>
    </row>
    <row r="9" spans="1:10" hidden="1" x14ac:dyDescent="0.35">
      <c r="A9" s="70"/>
      <c r="B9" s="70"/>
      <c r="C9" s="70"/>
      <c r="D9" s="70"/>
      <c r="E9" s="70"/>
      <c r="F9" s="70"/>
      <c r="G9" s="70"/>
    </row>
    <row r="10" spans="1:10" hidden="1" x14ac:dyDescent="0.35">
      <c r="A10" s="70"/>
      <c r="B10" s="70"/>
      <c r="C10" s="70" t="s">
        <v>285</v>
      </c>
      <c r="D10" s="70" t="s">
        <v>397</v>
      </c>
      <c r="E10" s="70"/>
      <c r="F10" s="70" t="s">
        <v>284</v>
      </c>
      <c r="G10" s="70" t="s">
        <v>286</v>
      </c>
    </row>
    <row r="11" spans="1:10" hidden="1" x14ac:dyDescent="0.35">
      <c r="A11" s="70"/>
      <c r="B11" s="70"/>
      <c r="C11" s="70" t="s">
        <v>284</v>
      </c>
      <c r="G11" s="70"/>
    </row>
    <row r="12" spans="1:10" x14ac:dyDescent="0.35">
      <c r="A12" s="70" t="s">
        <v>612</v>
      </c>
      <c r="B12" s="70"/>
      <c r="C12" s="70"/>
      <c r="D12" s="77" t="s">
        <v>613</v>
      </c>
      <c r="E12" s="84" t="str">
        <f>StartUp!C25</f>
        <v>Statement on Non-Performing Assets</v>
      </c>
      <c r="G12" s="70"/>
    </row>
    <row r="13" spans="1:10" x14ac:dyDescent="0.35">
      <c r="A13" s="70" t="s">
        <v>614</v>
      </c>
      <c r="B13" s="70"/>
      <c r="C13" s="70"/>
      <c r="D13" s="77" t="s">
        <v>615</v>
      </c>
      <c r="E13" s="84" t="str">
        <f>StartUp!C26</f>
        <v>OSS IV</v>
      </c>
      <c r="G13" s="70"/>
    </row>
    <row r="14" spans="1:10" x14ac:dyDescent="0.35">
      <c r="A14" s="70" t="s">
        <v>410</v>
      </c>
      <c r="B14" s="70"/>
      <c r="C14" s="70"/>
      <c r="D14" s="80" t="s">
        <v>631</v>
      </c>
      <c r="E14" s="87">
        <f>StartUp!D17</f>
        <v>0</v>
      </c>
      <c r="G14" s="70"/>
    </row>
    <row r="15" spans="1:10" x14ac:dyDescent="0.35">
      <c r="A15" s="70" t="s">
        <v>325</v>
      </c>
      <c r="B15" s="70"/>
      <c r="C15" s="70"/>
      <c r="D15" s="80" t="s">
        <v>630</v>
      </c>
      <c r="E15" s="87">
        <f>StartUp!D16</f>
        <v>0</v>
      </c>
      <c r="G15" s="70"/>
    </row>
    <row r="16" spans="1:10" x14ac:dyDescent="0.35">
      <c r="A16" s="70" t="s">
        <v>411</v>
      </c>
      <c r="B16" s="70"/>
      <c r="C16" s="70"/>
      <c r="D16" s="80" t="s">
        <v>629</v>
      </c>
      <c r="E16" s="89"/>
      <c r="G16" s="70"/>
    </row>
    <row r="17" spans="1:7" x14ac:dyDescent="0.35">
      <c r="A17" s="70" t="s">
        <v>412</v>
      </c>
      <c r="B17" s="70"/>
      <c r="C17" s="70"/>
      <c r="D17" s="90" t="s">
        <v>628</v>
      </c>
      <c r="E17" s="88">
        <f>StartUp!G9</f>
        <v>0</v>
      </c>
      <c r="G17" s="70"/>
    </row>
    <row r="18" spans="1:7" x14ac:dyDescent="0.35">
      <c r="A18" s="70" t="s">
        <v>616</v>
      </c>
      <c r="B18" s="70"/>
      <c r="C18" s="70"/>
      <c r="D18" s="91" t="s">
        <v>617</v>
      </c>
      <c r="E18" s="85" t="str">
        <f>StartUp!D22</f>
        <v>Quarterly</v>
      </c>
      <c r="G18" s="70"/>
    </row>
    <row r="19" spans="1:7" x14ac:dyDescent="0.35">
      <c r="A19" s="70" t="s">
        <v>626</v>
      </c>
      <c r="B19" s="70"/>
      <c r="C19" s="70"/>
      <c r="D19" s="77" t="s">
        <v>627</v>
      </c>
      <c r="E19" s="86"/>
      <c r="G19" s="70"/>
    </row>
    <row r="20" spans="1:7" x14ac:dyDescent="0.35">
      <c r="A20" s="70" t="s">
        <v>618</v>
      </c>
      <c r="B20" s="70"/>
      <c r="C20" s="70"/>
      <c r="D20" s="77" t="s">
        <v>619</v>
      </c>
      <c r="E20" s="81"/>
      <c r="G20" s="70"/>
    </row>
    <row r="21" spans="1:7" x14ac:dyDescent="0.35">
      <c r="A21" s="70" t="s">
        <v>620</v>
      </c>
      <c r="B21" s="70"/>
      <c r="C21" s="70"/>
      <c r="D21" s="77" t="s">
        <v>621</v>
      </c>
      <c r="E21" s="85" t="str">
        <f>StartUp!C27</f>
        <v>V1.3</v>
      </c>
      <c r="G21" s="70"/>
    </row>
    <row r="22" spans="1:7" x14ac:dyDescent="0.35">
      <c r="A22" s="70" t="s">
        <v>622</v>
      </c>
      <c r="B22" s="70"/>
      <c r="C22" s="70"/>
      <c r="D22" s="92" t="s">
        <v>303</v>
      </c>
      <c r="E22" s="82">
        <f>StartUp!G8</f>
        <v>0</v>
      </c>
      <c r="G22" s="70"/>
    </row>
    <row r="23" spans="1:7" x14ac:dyDescent="0.35">
      <c r="A23" s="70"/>
      <c r="B23" s="70"/>
      <c r="C23" s="70" t="s">
        <v>284</v>
      </c>
      <c r="G23" s="70"/>
    </row>
    <row r="24" spans="1:7" x14ac:dyDescent="0.35">
      <c r="A24" s="70"/>
      <c r="B24" s="70"/>
      <c r="C24" s="70" t="s">
        <v>287</v>
      </c>
      <c r="D24" s="70"/>
      <c r="E24" s="70"/>
      <c r="F24" s="70"/>
      <c r="G24" s="70" t="s">
        <v>288</v>
      </c>
    </row>
  </sheetData>
  <mergeCells count="1">
    <mergeCell ref="D1:E1"/>
  </mergeCells>
  <phoneticPr fontId="3" type="noConversion"/>
  <dataValidations count="1">
    <dataValidation allowBlank="1" showInputMessage="1" showErrorMessage="1" errorTitle="Input Error" error="Please enter a valid value from dropdown" sqref="E19"/>
  </dataValidations>
  <pageMargins left="0.75" right="0.75" top="1" bottom="1" header="0.5" footer="0.5"/>
  <pageSetup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J66"/>
  <sheetViews>
    <sheetView showGridLines="0" topLeftCell="D1" workbookViewId="0">
      <selection activeCell="I45" sqref="I45"/>
    </sheetView>
  </sheetViews>
  <sheetFormatPr defaultRowHeight="14.5" x14ac:dyDescent="0.35"/>
  <cols>
    <col min="1" max="2" width="9.1796875" hidden="1" customWidth="1"/>
    <col min="3" max="3" width="12.81640625" hidden="1" customWidth="1"/>
    <col min="4" max="4" width="65.26953125" customWidth="1"/>
    <col min="5" max="5" width="22.1796875" customWidth="1"/>
    <col min="6" max="6" width="19.7265625" customWidth="1"/>
    <col min="7" max="7" width="19.54296875" customWidth="1"/>
    <col min="8" max="8" width="21.81640625" customWidth="1"/>
  </cols>
  <sheetData>
    <row r="1" spans="1:8" ht="28" customHeight="1" x14ac:dyDescent="0.45">
      <c r="A1" s="22" t="s">
        <v>375</v>
      </c>
      <c r="D1" s="94" t="s">
        <v>574</v>
      </c>
      <c r="E1" s="94"/>
      <c r="F1" s="30"/>
      <c r="G1" s="30"/>
      <c r="H1" s="30"/>
    </row>
    <row r="3" spans="1:8" hidden="1" x14ac:dyDescent="0.35"/>
    <row r="4" spans="1:8" hidden="1" x14ac:dyDescent="0.35"/>
    <row r="5" spans="1:8" hidden="1" x14ac:dyDescent="0.35"/>
    <row r="6" spans="1:8" hidden="1" x14ac:dyDescent="0.35"/>
    <row r="7" spans="1:8" hidden="1" x14ac:dyDescent="0.35"/>
    <row r="8" spans="1:8" hidden="1" x14ac:dyDescent="0.35"/>
    <row r="9" spans="1:8" hidden="1" x14ac:dyDescent="0.35"/>
    <row r="10" spans="1:8" hidden="1" x14ac:dyDescent="0.35"/>
    <row r="11" spans="1:8" hidden="1" x14ac:dyDescent="0.35"/>
    <row r="12" spans="1:8" hidden="1" x14ac:dyDescent="0.35">
      <c r="A12" s="70"/>
      <c r="B12" s="70"/>
      <c r="C12" s="70" t="s">
        <v>380</v>
      </c>
      <c r="D12" s="70"/>
      <c r="E12" s="70"/>
      <c r="F12" s="70"/>
      <c r="G12" s="70"/>
    </row>
    <row r="13" spans="1:8" hidden="1" x14ac:dyDescent="0.35">
      <c r="A13" s="70"/>
      <c r="B13" s="70"/>
      <c r="C13" s="70"/>
      <c r="D13" s="70"/>
      <c r="E13" s="70"/>
      <c r="F13" s="70"/>
      <c r="G13" s="70"/>
    </row>
    <row r="14" spans="1:8" hidden="1" x14ac:dyDescent="0.35">
      <c r="A14" s="70"/>
      <c r="B14" s="70"/>
      <c r="C14" s="70"/>
      <c r="D14" s="70"/>
      <c r="E14" s="70"/>
      <c r="F14" s="70"/>
      <c r="G14" s="70"/>
    </row>
    <row r="15" spans="1:8" hidden="1" x14ac:dyDescent="0.35">
      <c r="A15" s="70"/>
      <c r="B15" s="70"/>
      <c r="C15" s="70" t="s">
        <v>285</v>
      </c>
      <c r="D15" s="70" t="s">
        <v>397</v>
      </c>
      <c r="E15" s="70"/>
      <c r="F15" s="70" t="s">
        <v>284</v>
      </c>
      <c r="G15" s="70" t="s">
        <v>286</v>
      </c>
    </row>
    <row r="16" spans="1:8" x14ac:dyDescent="0.35">
      <c r="A16" s="70"/>
      <c r="B16" s="70"/>
      <c r="C16" s="70" t="s">
        <v>397</v>
      </c>
      <c r="D16" s="64" t="s">
        <v>381</v>
      </c>
      <c r="E16" s="65" t="s">
        <v>576</v>
      </c>
      <c r="F16" s="63"/>
      <c r="G16" s="70"/>
    </row>
    <row r="17" spans="1:7" hidden="1" x14ac:dyDescent="0.35">
      <c r="A17" s="70"/>
      <c r="B17" s="70"/>
      <c r="C17" s="70" t="s">
        <v>284</v>
      </c>
      <c r="G17" s="70"/>
    </row>
    <row r="18" spans="1:7" x14ac:dyDescent="0.35">
      <c r="A18" s="70" t="s">
        <v>413</v>
      </c>
      <c r="B18" s="70"/>
      <c r="C18" s="70"/>
      <c r="D18" s="33" t="s">
        <v>382</v>
      </c>
      <c r="E18" s="46">
        <f>ROUND(E19+E20+E24,4)</f>
        <v>0</v>
      </c>
      <c r="G18" s="70"/>
    </row>
    <row r="19" spans="1:7" x14ac:dyDescent="0.35">
      <c r="A19" s="70" t="s">
        <v>414</v>
      </c>
      <c r="B19" s="70"/>
      <c r="C19" s="70"/>
      <c r="D19" s="34" t="s">
        <v>383</v>
      </c>
      <c r="E19" s="45"/>
      <c r="G19" s="70"/>
    </row>
    <row r="20" spans="1:7" x14ac:dyDescent="0.35">
      <c r="A20" s="70" t="s">
        <v>415</v>
      </c>
      <c r="B20" s="70"/>
      <c r="C20" s="70"/>
      <c r="D20" s="34" t="s">
        <v>384</v>
      </c>
      <c r="E20" s="46">
        <f>ROUND(E21+E22+E23,4)</f>
        <v>0</v>
      </c>
      <c r="G20" s="70"/>
    </row>
    <row r="21" spans="1:7" x14ac:dyDescent="0.35">
      <c r="A21" s="70" t="s">
        <v>416</v>
      </c>
      <c r="B21" s="70"/>
      <c r="C21" s="70"/>
      <c r="D21" s="34" t="s">
        <v>385</v>
      </c>
      <c r="E21" s="45"/>
      <c r="G21" s="70"/>
    </row>
    <row r="22" spans="1:7" x14ac:dyDescent="0.35">
      <c r="A22" s="70" t="s">
        <v>417</v>
      </c>
      <c r="B22" s="70"/>
      <c r="C22" s="70"/>
      <c r="D22" s="34" t="s">
        <v>386</v>
      </c>
      <c r="E22" s="45"/>
      <c r="G22" s="70"/>
    </row>
    <row r="23" spans="1:7" x14ac:dyDescent="0.35">
      <c r="A23" s="70" t="s">
        <v>418</v>
      </c>
      <c r="B23" s="70"/>
      <c r="C23" s="70"/>
      <c r="D23" s="34" t="s">
        <v>387</v>
      </c>
      <c r="E23" s="45"/>
      <c r="G23" s="70"/>
    </row>
    <row r="24" spans="1:7" x14ac:dyDescent="0.35">
      <c r="A24" s="70" t="s">
        <v>419</v>
      </c>
      <c r="B24" s="70"/>
      <c r="C24" s="70"/>
      <c r="D24" s="34" t="s">
        <v>388</v>
      </c>
      <c r="E24" s="45"/>
      <c r="G24" s="70"/>
    </row>
    <row r="25" spans="1:7" x14ac:dyDescent="0.35">
      <c r="A25" s="70" t="s">
        <v>420</v>
      </c>
      <c r="B25" s="70"/>
      <c r="C25" s="70"/>
      <c r="D25" s="33" t="s">
        <v>389</v>
      </c>
      <c r="E25" s="46">
        <f>ROUND(SUM(E26:E29),4)</f>
        <v>0</v>
      </c>
      <c r="G25" s="70"/>
    </row>
    <row r="26" spans="1:7" ht="30" customHeight="1" x14ac:dyDescent="0.35">
      <c r="A26" s="70" t="s">
        <v>421</v>
      </c>
      <c r="B26" s="70"/>
      <c r="C26" s="70"/>
      <c r="D26" s="35" t="s">
        <v>390</v>
      </c>
      <c r="E26" s="47"/>
      <c r="G26" s="70"/>
    </row>
    <row r="27" spans="1:7" x14ac:dyDescent="0.35">
      <c r="A27" s="70" t="s">
        <v>422</v>
      </c>
      <c r="B27" s="70"/>
      <c r="C27" s="70"/>
      <c r="D27" s="34" t="s">
        <v>391</v>
      </c>
      <c r="E27" s="45"/>
      <c r="G27" s="70"/>
    </row>
    <row r="28" spans="1:7" x14ac:dyDescent="0.35">
      <c r="A28" s="70" t="s">
        <v>423</v>
      </c>
      <c r="B28" s="70"/>
      <c r="C28" s="70"/>
      <c r="D28" s="34" t="s">
        <v>392</v>
      </c>
      <c r="E28" s="45"/>
      <c r="G28" s="70"/>
    </row>
    <row r="29" spans="1:7" x14ac:dyDescent="0.35">
      <c r="A29" s="70" t="s">
        <v>424</v>
      </c>
      <c r="B29" s="70"/>
      <c r="C29" s="70"/>
      <c r="D29" s="34" t="s">
        <v>393</v>
      </c>
      <c r="E29" s="45"/>
      <c r="G29" s="70"/>
    </row>
    <row r="30" spans="1:7" x14ac:dyDescent="0.35">
      <c r="A30" s="70" t="s">
        <v>425</v>
      </c>
      <c r="B30" s="70"/>
      <c r="C30" s="70"/>
      <c r="D30" s="33" t="s">
        <v>394</v>
      </c>
      <c r="E30" s="46">
        <f>ROUND(E18-E25,4)</f>
        <v>0</v>
      </c>
      <c r="G30" s="70"/>
    </row>
    <row r="31" spans="1:7" x14ac:dyDescent="0.35">
      <c r="A31" s="70" t="s">
        <v>426</v>
      </c>
      <c r="B31" s="70"/>
      <c r="C31" s="70"/>
      <c r="D31" s="33" t="s">
        <v>395</v>
      </c>
      <c r="E31" s="78">
        <f>ROUND(IF(E64=0,0,E18/E64),4)</f>
        <v>0</v>
      </c>
      <c r="G31" s="70"/>
    </row>
    <row r="32" spans="1:7" x14ac:dyDescent="0.35">
      <c r="A32" s="70" t="s">
        <v>427</v>
      </c>
      <c r="B32" s="70"/>
      <c r="C32" s="70"/>
      <c r="D32" s="33" t="s">
        <v>396</v>
      </c>
      <c r="E32" s="78">
        <f>ROUND(IF(E64=0,0,E30/(E64-E25)),4)</f>
        <v>0</v>
      </c>
      <c r="G32" s="70"/>
    </row>
    <row r="33" spans="1:10" x14ac:dyDescent="0.35">
      <c r="A33" s="70"/>
      <c r="B33" s="70"/>
      <c r="C33" s="70" t="s">
        <v>284</v>
      </c>
      <c r="G33" s="70"/>
    </row>
    <row r="34" spans="1:10" hidden="1" x14ac:dyDescent="0.35">
      <c r="A34" s="70"/>
      <c r="B34" s="70"/>
      <c r="C34" s="70" t="s">
        <v>287</v>
      </c>
      <c r="D34" s="70"/>
      <c r="E34" s="70"/>
      <c r="F34" s="70"/>
      <c r="G34" s="70" t="s">
        <v>288</v>
      </c>
    </row>
    <row r="35" spans="1:10" hidden="1" x14ac:dyDescent="0.35"/>
    <row r="36" spans="1:10" hidden="1" x14ac:dyDescent="0.35"/>
    <row r="37" spans="1:10" hidden="1" x14ac:dyDescent="0.35">
      <c r="A37" s="70"/>
      <c r="B37" s="70"/>
      <c r="C37" s="70" t="s">
        <v>398</v>
      </c>
      <c r="D37" s="70"/>
      <c r="E37" s="70"/>
      <c r="F37" s="70"/>
      <c r="G37" s="70"/>
      <c r="H37" s="70"/>
      <c r="I37" s="70"/>
      <c r="J37" s="70"/>
    </row>
    <row r="38" spans="1:10" hidden="1" x14ac:dyDescent="0.35">
      <c r="A38" s="70"/>
      <c r="B38" s="70"/>
      <c r="C38" s="70"/>
      <c r="D38" s="70" t="s">
        <v>412</v>
      </c>
      <c r="E38" s="70" t="s">
        <v>428</v>
      </c>
      <c r="F38" s="70" t="s">
        <v>429</v>
      </c>
      <c r="G38" s="70" t="s">
        <v>430</v>
      </c>
      <c r="H38" s="70" t="s">
        <v>431</v>
      </c>
      <c r="I38" s="70"/>
      <c r="J38" s="70"/>
    </row>
    <row r="39" spans="1:10" hidden="1" x14ac:dyDescent="0.3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0" hidden="1" x14ac:dyDescent="0.35">
      <c r="A40" s="70"/>
      <c r="B40" s="70"/>
      <c r="C40" s="70" t="s">
        <v>285</v>
      </c>
      <c r="D40" s="70"/>
      <c r="E40" s="70"/>
      <c r="F40" s="70"/>
      <c r="G40" s="70"/>
      <c r="H40" s="70"/>
      <c r="I40" s="70" t="s">
        <v>284</v>
      </c>
      <c r="J40" s="70" t="s">
        <v>286</v>
      </c>
    </row>
    <row r="41" spans="1:10" x14ac:dyDescent="0.35">
      <c r="A41" s="70"/>
      <c r="B41" s="70"/>
      <c r="C41" s="71" t="s">
        <v>397</v>
      </c>
      <c r="D41" s="95" t="s">
        <v>580</v>
      </c>
      <c r="E41" s="96"/>
      <c r="F41" s="96"/>
      <c r="G41" s="96"/>
      <c r="H41" s="97"/>
      <c r="I41" s="63"/>
      <c r="J41" s="70"/>
    </row>
    <row r="42" spans="1:10" ht="42" x14ac:dyDescent="0.35">
      <c r="A42" s="70"/>
      <c r="B42" s="70"/>
      <c r="C42" s="71" t="s">
        <v>397</v>
      </c>
      <c r="D42" s="26" t="s">
        <v>399</v>
      </c>
      <c r="E42" s="36" t="s">
        <v>400</v>
      </c>
      <c r="F42" s="36" t="s">
        <v>401</v>
      </c>
      <c r="G42" s="36" t="s">
        <v>402</v>
      </c>
      <c r="H42" s="36" t="s">
        <v>403</v>
      </c>
      <c r="J42" s="70"/>
    </row>
    <row r="43" spans="1:10" x14ac:dyDescent="0.35">
      <c r="A43" s="70"/>
      <c r="B43" s="70"/>
      <c r="C43" s="71" t="s">
        <v>397</v>
      </c>
      <c r="D43" s="37">
        <v>-1</v>
      </c>
      <c r="E43" s="37">
        <f>-1*(2)</f>
        <v>-2</v>
      </c>
      <c r="F43" s="37">
        <v>-3</v>
      </c>
      <c r="G43" s="37">
        <v>-4</v>
      </c>
      <c r="H43" s="38" t="s">
        <v>404</v>
      </c>
      <c r="J43" s="70"/>
    </row>
    <row r="44" spans="1:10" hidden="1" x14ac:dyDescent="0.35">
      <c r="A44" s="70"/>
      <c r="B44" s="70"/>
      <c r="C44" s="70" t="s">
        <v>284</v>
      </c>
      <c r="J44" s="70"/>
    </row>
    <row r="45" spans="1:10" x14ac:dyDescent="0.35">
      <c r="A45" s="70"/>
      <c r="B45" s="70"/>
      <c r="C45" s="70"/>
      <c r="D45" s="61">
        <f>StartUp!G9</f>
        <v>0</v>
      </c>
      <c r="E45" s="49"/>
      <c r="F45" s="49"/>
      <c r="G45" s="49"/>
      <c r="H45" s="50">
        <f>ROUND(E45-F45+G45,4)</f>
        <v>0</v>
      </c>
      <c r="J45" s="70"/>
    </row>
    <row r="46" spans="1:10" x14ac:dyDescent="0.35">
      <c r="A46" s="70"/>
      <c r="B46" s="70"/>
      <c r="C46" s="70" t="s">
        <v>284</v>
      </c>
      <c r="J46" s="70"/>
    </row>
    <row r="47" spans="1:10" hidden="1" x14ac:dyDescent="0.35">
      <c r="A47" s="70"/>
      <c r="B47" s="70"/>
      <c r="C47" s="70" t="s">
        <v>287</v>
      </c>
      <c r="D47" s="70"/>
      <c r="E47" s="70"/>
      <c r="F47" s="70"/>
      <c r="G47" s="70"/>
      <c r="H47" s="70"/>
      <c r="I47" s="70"/>
      <c r="J47" s="70" t="s">
        <v>288</v>
      </c>
    </row>
    <row r="48" spans="1:10" hidden="1" x14ac:dyDescent="0.35"/>
    <row r="49" spans="1:7" hidden="1" x14ac:dyDescent="0.35">
      <c r="A49" s="70"/>
      <c r="B49" s="70"/>
      <c r="C49" s="70" t="s">
        <v>405</v>
      </c>
      <c r="D49" s="70"/>
      <c r="E49" s="70"/>
      <c r="F49" s="70"/>
      <c r="G49" s="70"/>
    </row>
    <row r="50" spans="1:7" hidden="1" x14ac:dyDescent="0.35">
      <c r="A50" s="70"/>
      <c r="B50" s="70"/>
      <c r="C50" s="70"/>
      <c r="D50" s="70"/>
      <c r="E50" s="70"/>
      <c r="F50" s="70"/>
      <c r="G50" s="70"/>
    </row>
    <row r="51" spans="1:7" hidden="1" x14ac:dyDescent="0.35">
      <c r="A51" s="70"/>
      <c r="B51" s="70"/>
      <c r="C51" s="70"/>
      <c r="D51" s="70"/>
      <c r="E51" s="70"/>
      <c r="F51" s="70"/>
      <c r="G51" s="70"/>
    </row>
    <row r="52" spans="1:7" hidden="1" x14ac:dyDescent="0.35">
      <c r="A52" s="70"/>
      <c r="B52" s="70"/>
      <c r="C52" s="70" t="s">
        <v>285</v>
      </c>
      <c r="D52" s="70" t="s">
        <v>397</v>
      </c>
      <c r="E52" s="70"/>
      <c r="F52" s="70" t="s">
        <v>284</v>
      </c>
      <c r="G52" s="70" t="s">
        <v>286</v>
      </c>
    </row>
    <row r="53" spans="1:7" hidden="1" x14ac:dyDescent="0.35">
      <c r="A53" s="70"/>
      <c r="B53" s="70"/>
      <c r="C53" s="70" t="s">
        <v>284</v>
      </c>
      <c r="G53" s="70"/>
    </row>
    <row r="54" spans="1:7" ht="28.5" x14ac:dyDescent="0.35">
      <c r="A54" s="70" t="s">
        <v>432</v>
      </c>
      <c r="B54" s="70"/>
      <c r="C54" s="70"/>
      <c r="D54" s="39" t="s">
        <v>604</v>
      </c>
      <c r="E54" s="49"/>
      <c r="G54" s="70"/>
    </row>
    <row r="55" spans="1:7" ht="28.5" x14ac:dyDescent="0.35">
      <c r="A55" s="70" t="s">
        <v>433</v>
      </c>
      <c r="B55" s="70"/>
      <c r="C55" s="70"/>
      <c r="D55" s="39" t="s">
        <v>605</v>
      </c>
      <c r="E55" s="49"/>
      <c r="G55" s="70"/>
    </row>
    <row r="56" spans="1:7" hidden="1" x14ac:dyDescent="0.35">
      <c r="A56" s="70"/>
      <c r="B56" s="70"/>
      <c r="C56" s="70" t="s">
        <v>284</v>
      </c>
      <c r="G56" s="70"/>
    </row>
    <row r="57" spans="1:7" hidden="1" x14ac:dyDescent="0.35">
      <c r="A57" s="70"/>
      <c r="B57" s="70"/>
      <c r="C57" s="70" t="s">
        <v>287</v>
      </c>
      <c r="D57" s="70"/>
      <c r="E57" s="70"/>
      <c r="F57" s="70"/>
      <c r="G57" s="70" t="s">
        <v>288</v>
      </c>
    </row>
    <row r="58" spans="1:7" hidden="1" x14ac:dyDescent="0.35"/>
    <row r="59" spans="1:7" hidden="1" x14ac:dyDescent="0.35">
      <c r="A59" s="70"/>
      <c r="B59" s="70"/>
      <c r="C59" s="70" t="s">
        <v>607</v>
      </c>
      <c r="D59" s="70"/>
      <c r="E59" s="70"/>
      <c r="F59" s="70"/>
      <c r="G59" s="70"/>
    </row>
    <row r="60" spans="1:7" hidden="1" x14ac:dyDescent="0.35">
      <c r="A60" s="70"/>
      <c r="B60" s="70"/>
      <c r="C60" s="70"/>
      <c r="D60" s="70"/>
      <c r="E60" s="70"/>
      <c r="F60" s="70"/>
      <c r="G60" s="70"/>
    </row>
    <row r="61" spans="1:7" x14ac:dyDescent="0.35">
      <c r="A61" s="70"/>
      <c r="B61" s="70"/>
      <c r="C61" s="70"/>
      <c r="D61" s="70"/>
      <c r="E61" s="70"/>
      <c r="F61" s="70"/>
      <c r="G61" s="70"/>
    </row>
    <row r="62" spans="1:7" hidden="1" x14ac:dyDescent="0.35">
      <c r="A62" s="70"/>
      <c r="B62" s="70"/>
      <c r="C62" s="70" t="s">
        <v>285</v>
      </c>
      <c r="D62" s="70" t="s">
        <v>397</v>
      </c>
      <c r="E62" s="70"/>
      <c r="F62" s="70" t="s">
        <v>284</v>
      </c>
      <c r="G62" s="70" t="s">
        <v>286</v>
      </c>
    </row>
    <row r="63" spans="1:7" hidden="1" x14ac:dyDescent="0.35">
      <c r="A63" s="70"/>
      <c r="B63" s="70"/>
      <c r="C63" s="70" t="s">
        <v>284</v>
      </c>
      <c r="G63" s="70"/>
    </row>
    <row r="64" spans="1:7" x14ac:dyDescent="0.35">
      <c r="A64" s="70" t="s">
        <v>610</v>
      </c>
      <c r="B64" s="70"/>
      <c r="C64" s="71"/>
      <c r="D64" s="77" t="s">
        <v>608</v>
      </c>
      <c r="E64" s="79"/>
      <c r="G64" s="70"/>
    </row>
    <row r="65" spans="1:7" ht="45" customHeight="1" x14ac:dyDescent="0.35">
      <c r="A65" s="70"/>
      <c r="B65" s="70"/>
      <c r="C65" s="70" t="s">
        <v>284</v>
      </c>
      <c r="D65" s="98" t="s">
        <v>609</v>
      </c>
      <c r="E65" s="99"/>
      <c r="G65" s="70"/>
    </row>
    <row r="66" spans="1:7" x14ac:dyDescent="0.35">
      <c r="A66" s="70"/>
      <c r="B66" s="70"/>
      <c r="C66" s="70" t="s">
        <v>287</v>
      </c>
      <c r="D66" s="70"/>
      <c r="E66" s="70"/>
      <c r="F66" s="70"/>
      <c r="G66" s="70" t="s">
        <v>288</v>
      </c>
    </row>
  </sheetData>
  <mergeCells count="3">
    <mergeCell ref="D1:E1"/>
    <mergeCell ref="D41:H41"/>
    <mergeCell ref="D65:E65"/>
  </mergeCells>
  <phoneticPr fontId="3" type="noConversion"/>
  <dataValidations count="1">
    <dataValidation type="decimal" allowBlank="1" showInputMessage="1" showErrorMessage="1" errorTitle="Input Error" error="Please enter a numeric value between -99999999999999999 and 99999999999999999" sqref="E54:E55 E45:H45 E18:E32 E64">
      <formula1>-99999999999999900</formula1>
      <formula2>99999999999999900</formula2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F1048"/>
  <sheetViews>
    <sheetView showGridLines="0" workbookViewId="0">
      <pane xSplit="2" ySplit="1" topLeftCell="J78" activePane="bottomRight" state="frozen"/>
      <selection pane="topRight" activeCell="C1" sqref="C1"/>
      <selection pane="bottomLeft" activeCell="A2" sqref="A2"/>
      <selection pane="bottomRight" activeCell="S106" sqref="S106"/>
    </sheetView>
  </sheetViews>
  <sheetFormatPr defaultRowHeight="14.5" x14ac:dyDescent="0.35"/>
  <cols>
    <col min="1" max="3" width="9.1796875" hidden="1" customWidth="1"/>
    <col min="4" max="4" width="17.26953125" customWidth="1"/>
    <col min="5" max="5" width="25.453125" customWidth="1"/>
    <col min="6" max="7" width="15.7265625" customWidth="1"/>
    <col min="8" max="8" width="17.453125" customWidth="1"/>
    <col min="9" max="16" width="15.7265625" customWidth="1"/>
    <col min="27" max="27" width="9.1796875" hidden="1" customWidth="1"/>
  </cols>
  <sheetData>
    <row r="1" spans="1:11" ht="28" customHeight="1" x14ac:dyDescent="0.45">
      <c r="A1" s="22" t="s">
        <v>376</v>
      </c>
      <c r="D1" s="94" t="s">
        <v>571</v>
      </c>
      <c r="E1" s="94"/>
      <c r="F1" s="94"/>
      <c r="G1" s="94"/>
      <c r="H1" s="94"/>
      <c r="I1" s="94"/>
    </row>
    <row r="3" spans="1:11" hidden="1" x14ac:dyDescent="0.35"/>
    <row r="4" spans="1:11" hidden="1" x14ac:dyDescent="0.35"/>
    <row r="5" spans="1:11" hidden="1" x14ac:dyDescent="0.35"/>
    <row r="6" spans="1:11" hidden="1" x14ac:dyDescent="0.35"/>
    <row r="7" spans="1:11" hidden="1" x14ac:dyDescent="0.35">
      <c r="A7" s="70"/>
      <c r="B7" s="70"/>
      <c r="C7" s="70" t="s">
        <v>464</v>
      </c>
      <c r="D7" s="70"/>
      <c r="E7" s="70"/>
      <c r="F7" s="70"/>
      <c r="G7" s="70"/>
      <c r="H7" s="70"/>
      <c r="I7" s="70"/>
      <c r="J7" s="70"/>
      <c r="K7" s="70"/>
    </row>
    <row r="8" spans="1:11" hidden="1" x14ac:dyDescent="0.35">
      <c r="A8" s="70"/>
      <c r="B8" s="70"/>
      <c r="C8" s="70"/>
      <c r="D8" s="70" t="s">
        <v>472</v>
      </c>
      <c r="E8" s="70" t="s">
        <v>473</v>
      </c>
      <c r="F8" s="70" t="s">
        <v>472</v>
      </c>
      <c r="G8" s="70" t="s">
        <v>473</v>
      </c>
      <c r="H8" s="70" t="s">
        <v>474</v>
      </c>
      <c r="I8" s="70" t="s">
        <v>475</v>
      </c>
      <c r="J8" s="70"/>
      <c r="K8" s="70"/>
    </row>
    <row r="9" spans="1:11" hidden="1" x14ac:dyDescent="0.3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pans="1:11" hidden="1" x14ac:dyDescent="0.35">
      <c r="A10" s="70"/>
      <c r="B10" s="70"/>
      <c r="C10" s="70" t="s">
        <v>285</v>
      </c>
      <c r="D10" s="70"/>
      <c r="E10" s="70"/>
      <c r="F10" s="70"/>
      <c r="G10" s="70"/>
      <c r="H10" s="70"/>
      <c r="I10" s="70"/>
      <c r="J10" s="70" t="s">
        <v>284</v>
      </c>
      <c r="K10" s="70" t="s">
        <v>286</v>
      </c>
    </row>
    <row r="11" spans="1:11" hidden="1" x14ac:dyDescent="0.35">
      <c r="A11" s="70"/>
      <c r="B11" s="70"/>
      <c r="C11" s="71" t="s">
        <v>478</v>
      </c>
      <c r="D11" s="60">
        <f>StartUp!G8</f>
        <v>0</v>
      </c>
      <c r="E11" s="60">
        <f>StartUp!G8</f>
        <v>0</v>
      </c>
      <c r="F11" s="60">
        <f>StartUp!G10</f>
        <v>0</v>
      </c>
      <c r="G11" s="60">
        <f>StartUp!G10</f>
        <v>0</v>
      </c>
      <c r="H11" s="60">
        <f>StartUp!G8</f>
        <v>0</v>
      </c>
      <c r="I11" s="60">
        <f>StartUp!G8</f>
        <v>0</v>
      </c>
      <c r="K11" s="70"/>
    </row>
    <row r="12" spans="1:11" hidden="1" x14ac:dyDescent="0.35">
      <c r="A12" s="70"/>
      <c r="B12" s="70"/>
      <c r="C12" s="71" t="s">
        <v>477</v>
      </c>
      <c r="D12" s="60">
        <f>StartUp!G9</f>
        <v>0</v>
      </c>
      <c r="E12" s="60">
        <f>StartUp!G9</f>
        <v>0</v>
      </c>
      <c r="F12" s="60">
        <f>StartUp!G9</f>
        <v>0</v>
      </c>
      <c r="G12" s="60">
        <f>StartUp!G9</f>
        <v>0</v>
      </c>
      <c r="H12" s="60">
        <f>StartUp!G9</f>
        <v>0</v>
      </c>
      <c r="I12" s="60">
        <f>StartUp!G9</f>
        <v>0</v>
      </c>
      <c r="K12" s="70"/>
    </row>
    <row r="13" spans="1:11" x14ac:dyDescent="0.35">
      <c r="A13" s="70"/>
      <c r="B13" s="70"/>
      <c r="C13" s="71" t="s">
        <v>397</v>
      </c>
      <c r="D13" s="101" t="s">
        <v>465</v>
      </c>
      <c r="E13" s="102"/>
      <c r="F13" s="102"/>
      <c r="G13" s="102"/>
      <c r="H13" s="103"/>
      <c r="I13" s="42" t="s">
        <v>466</v>
      </c>
      <c r="K13" s="70"/>
    </row>
    <row r="14" spans="1:11" ht="33.75" customHeight="1" x14ac:dyDescent="0.35">
      <c r="A14" s="70"/>
      <c r="B14" s="70"/>
      <c r="C14" s="71" t="s">
        <v>397</v>
      </c>
      <c r="D14" s="106" t="s">
        <v>467</v>
      </c>
      <c r="E14" s="107"/>
      <c r="F14" s="106" t="s">
        <v>468</v>
      </c>
      <c r="G14" s="109"/>
      <c r="H14" s="112" t="s">
        <v>469</v>
      </c>
      <c r="I14" s="113"/>
      <c r="K14" s="70"/>
    </row>
    <row r="15" spans="1:11" x14ac:dyDescent="0.35">
      <c r="A15" s="70"/>
      <c r="B15" s="70"/>
      <c r="C15" s="71" t="s">
        <v>397</v>
      </c>
      <c r="D15" s="41" t="s">
        <v>470</v>
      </c>
      <c r="E15" s="41" t="s">
        <v>471</v>
      </c>
      <c r="F15" s="41" t="s">
        <v>470</v>
      </c>
      <c r="G15" s="41" t="s">
        <v>471</v>
      </c>
      <c r="H15" s="41" t="s">
        <v>470</v>
      </c>
      <c r="I15" s="41" t="s">
        <v>471</v>
      </c>
      <c r="K15" s="70"/>
    </row>
    <row r="16" spans="1:11" hidden="1" x14ac:dyDescent="0.35">
      <c r="A16" s="70"/>
      <c r="B16" s="70"/>
      <c r="C16" s="70" t="s">
        <v>284</v>
      </c>
      <c r="K16" s="70"/>
    </row>
    <row r="17" spans="1:11" x14ac:dyDescent="0.35">
      <c r="A17" s="70"/>
      <c r="B17" s="70" t="s">
        <v>476</v>
      </c>
      <c r="C17" s="70"/>
      <c r="D17" s="53"/>
      <c r="E17" s="49"/>
      <c r="F17" s="53"/>
      <c r="G17" s="49"/>
      <c r="H17" s="53"/>
      <c r="I17" s="49"/>
      <c r="K17" s="70"/>
    </row>
    <row r="18" spans="1:11" x14ac:dyDescent="0.35">
      <c r="A18" s="70"/>
      <c r="B18" s="70"/>
      <c r="C18" s="70" t="s">
        <v>284</v>
      </c>
      <c r="K18" s="70"/>
    </row>
    <row r="19" spans="1:11" hidden="1" x14ac:dyDescent="0.35">
      <c r="A19" s="70"/>
      <c r="B19" s="70"/>
      <c r="C19" s="70" t="s">
        <v>287</v>
      </c>
      <c r="D19" s="70"/>
      <c r="E19" s="70"/>
      <c r="F19" s="70"/>
      <c r="G19" s="70"/>
      <c r="H19" s="70"/>
      <c r="I19" s="70"/>
      <c r="J19" s="70"/>
      <c r="K19" s="70" t="s">
        <v>288</v>
      </c>
    </row>
    <row r="20" spans="1:11" hidden="1" x14ac:dyDescent="0.35"/>
    <row r="21" spans="1:11" hidden="1" x14ac:dyDescent="0.35"/>
    <row r="22" spans="1:11" hidden="1" x14ac:dyDescent="0.35"/>
    <row r="23" spans="1:11" s="25" customFormat="1" hidden="1" x14ac:dyDescent="0.35"/>
    <row r="24" spans="1:11" s="25" customFormat="1" hidden="1" x14ac:dyDescent="0.35"/>
    <row r="25" spans="1:11" s="25" customFormat="1" hidden="1" x14ac:dyDescent="0.35">
      <c r="A25" s="72"/>
      <c r="B25" s="72"/>
      <c r="C25" s="72" t="s">
        <v>541</v>
      </c>
      <c r="D25" s="72"/>
      <c r="E25" s="72"/>
      <c r="F25" s="72"/>
      <c r="G25" s="72"/>
      <c r="H25" s="72"/>
      <c r="I25" s="72"/>
    </row>
    <row r="26" spans="1:11" s="25" customFormat="1" hidden="1" x14ac:dyDescent="0.35">
      <c r="A26" s="72"/>
      <c r="B26" s="72"/>
      <c r="C26" s="72"/>
      <c r="D26" s="72" t="s">
        <v>472</v>
      </c>
      <c r="E26" s="72" t="s">
        <v>473</v>
      </c>
      <c r="F26" s="72" t="s">
        <v>472</v>
      </c>
      <c r="G26" s="72" t="s">
        <v>473</v>
      </c>
      <c r="H26" s="72"/>
      <c r="I26" s="72"/>
    </row>
    <row r="27" spans="1:11" s="25" customFormat="1" hidden="1" x14ac:dyDescent="0.35">
      <c r="A27" s="72"/>
      <c r="B27" s="72"/>
      <c r="C27" s="72"/>
      <c r="D27" s="72"/>
      <c r="E27" s="72"/>
      <c r="F27" s="72"/>
      <c r="G27" s="72"/>
      <c r="H27" s="72"/>
      <c r="I27" s="72"/>
    </row>
    <row r="28" spans="1:11" s="25" customFormat="1" hidden="1" x14ac:dyDescent="0.35">
      <c r="A28" s="72"/>
      <c r="B28" s="72"/>
      <c r="C28" s="72" t="s">
        <v>285</v>
      </c>
      <c r="D28" s="72"/>
      <c r="E28" s="72"/>
      <c r="F28" s="72"/>
      <c r="G28" s="72"/>
      <c r="H28" s="72" t="s">
        <v>284</v>
      </c>
      <c r="I28" s="72" t="s">
        <v>286</v>
      </c>
    </row>
    <row r="29" spans="1:11" s="25" customFormat="1" hidden="1" x14ac:dyDescent="0.35">
      <c r="A29" s="72"/>
      <c r="B29" s="72"/>
      <c r="C29" s="73" t="s">
        <v>478</v>
      </c>
      <c r="D29" s="60">
        <f>StartUp!G8</f>
        <v>0</v>
      </c>
      <c r="E29" s="60">
        <f>StartUp!G8</f>
        <v>0</v>
      </c>
      <c r="F29" s="60">
        <f>StartUp!G10</f>
        <v>0</v>
      </c>
      <c r="G29" s="60">
        <f>StartUp!G10</f>
        <v>0</v>
      </c>
      <c r="I29" s="72"/>
    </row>
    <row r="30" spans="1:11" s="25" customFormat="1" hidden="1" x14ac:dyDescent="0.35">
      <c r="A30" s="72"/>
      <c r="B30" s="72"/>
      <c r="C30" s="73" t="s">
        <v>477</v>
      </c>
      <c r="D30" s="60">
        <f>StartUp!G9</f>
        <v>0</v>
      </c>
      <c r="E30" s="60">
        <f>StartUp!G9</f>
        <v>0</v>
      </c>
      <c r="F30" s="60">
        <f>StartUp!G9</f>
        <v>0</v>
      </c>
      <c r="G30" s="60">
        <f>StartUp!G9</f>
        <v>0</v>
      </c>
      <c r="I30" s="72"/>
    </row>
    <row r="31" spans="1:11" s="25" customFormat="1" x14ac:dyDescent="0.35">
      <c r="A31" s="72"/>
      <c r="B31" s="72"/>
      <c r="C31" s="73" t="s">
        <v>397</v>
      </c>
      <c r="D31" s="115" t="s">
        <v>540</v>
      </c>
      <c r="E31" s="116"/>
      <c r="F31" s="116"/>
      <c r="G31" s="117"/>
      <c r="I31" s="72"/>
    </row>
    <row r="32" spans="1:11" s="25" customFormat="1" x14ac:dyDescent="0.35">
      <c r="A32" s="72"/>
      <c r="B32" s="72"/>
      <c r="C32" s="73" t="s">
        <v>397</v>
      </c>
      <c r="D32" s="114" t="s">
        <v>467</v>
      </c>
      <c r="E32" s="114"/>
      <c r="F32" s="114" t="s">
        <v>468</v>
      </c>
      <c r="G32" s="114"/>
      <c r="I32" s="72"/>
    </row>
    <row r="33" spans="1:32" s="25" customFormat="1" x14ac:dyDescent="0.35">
      <c r="A33" s="72"/>
      <c r="B33" s="72"/>
      <c r="C33" s="73" t="s">
        <v>397</v>
      </c>
      <c r="D33" s="40" t="s">
        <v>470</v>
      </c>
      <c r="E33" s="40" t="s">
        <v>471</v>
      </c>
      <c r="F33" s="40" t="s">
        <v>470</v>
      </c>
      <c r="G33" s="40" t="s">
        <v>471</v>
      </c>
      <c r="I33" s="72"/>
    </row>
    <row r="34" spans="1:32" s="25" customFormat="1" hidden="1" x14ac:dyDescent="0.35">
      <c r="A34" s="72"/>
      <c r="B34" s="72"/>
      <c r="C34" s="72" t="s">
        <v>284</v>
      </c>
      <c r="I34" s="72"/>
    </row>
    <row r="35" spans="1:32" s="25" customFormat="1" x14ac:dyDescent="0.35">
      <c r="A35" s="72"/>
      <c r="B35" s="72" t="s">
        <v>568</v>
      </c>
      <c r="C35" s="72"/>
      <c r="D35" s="53"/>
      <c r="E35" s="49"/>
      <c r="F35" s="53"/>
      <c r="G35" s="49"/>
      <c r="I35" s="72"/>
    </row>
    <row r="36" spans="1:32" s="25" customFormat="1" hidden="1" x14ac:dyDescent="0.35">
      <c r="A36" s="72"/>
      <c r="B36" s="72"/>
      <c r="C36" s="72" t="s">
        <v>284</v>
      </c>
      <c r="I36" s="72"/>
    </row>
    <row r="37" spans="1:32" s="25" customFormat="1" hidden="1" x14ac:dyDescent="0.35">
      <c r="A37" s="72"/>
      <c r="B37" s="72"/>
      <c r="C37" s="72" t="s">
        <v>287</v>
      </c>
      <c r="D37" s="72"/>
      <c r="E37" s="72"/>
      <c r="F37" s="72"/>
      <c r="G37" s="72"/>
      <c r="H37" s="72"/>
      <c r="I37" s="72" t="s">
        <v>288</v>
      </c>
    </row>
    <row r="38" spans="1:32" s="25" customFormat="1" x14ac:dyDescent="0.35"/>
    <row r="39" spans="1:32" hidden="1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idden="1" x14ac:dyDescent="0.35"/>
    <row r="41" spans="1:32" hidden="1" x14ac:dyDescent="0.35"/>
    <row r="42" spans="1:32" hidden="1" x14ac:dyDescent="0.35">
      <c r="A42" s="70"/>
      <c r="B42" s="70"/>
      <c r="C42" s="70" t="s">
        <v>542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1:32" hidden="1" x14ac:dyDescent="0.35">
      <c r="A43" s="70"/>
      <c r="B43" s="70"/>
      <c r="C43" s="70"/>
      <c r="D43" s="70" t="s">
        <v>472</v>
      </c>
      <c r="E43" s="70" t="s">
        <v>473</v>
      </c>
      <c r="F43" s="70" t="s">
        <v>547</v>
      </c>
      <c r="G43" s="70" t="s">
        <v>611</v>
      </c>
      <c r="H43" s="70" t="s">
        <v>548</v>
      </c>
      <c r="I43" s="70" t="s">
        <v>472</v>
      </c>
      <c r="J43" s="70" t="s">
        <v>473</v>
      </c>
      <c r="K43" s="70" t="s">
        <v>547</v>
      </c>
      <c r="L43" s="70" t="s">
        <v>611</v>
      </c>
      <c r="M43" s="70" t="s">
        <v>548</v>
      </c>
      <c r="N43" s="70"/>
      <c r="O43" s="70"/>
    </row>
    <row r="44" spans="1:32" hidden="1" x14ac:dyDescent="0.3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</row>
    <row r="45" spans="1:32" hidden="1" x14ac:dyDescent="0.35">
      <c r="A45" s="70"/>
      <c r="B45" s="70"/>
      <c r="C45" s="70" t="s">
        <v>285</v>
      </c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 t="s">
        <v>284</v>
      </c>
      <c r="O45" s="70" t="s">
        <v>286</v>
      </c>
    </row>
    <row r="46" spans="1:32" hidden="1" x14ac:dyDescent="0.35">
      <c r="A46" s="70"/>
      <c r="B46" s="70"/>
      <c r="C46" s="71" t="s">
        <v>478</v>
      </c>
      <c r="D46" s="60">
        <f>StartUp!G8</f>
        <v>0</v>
      </c>
      <c r="E46" s="60">
        <f>StartUp!G8</f>
        <v>0</v>
      </c>
      <c r="F46" s="60">
        <f>StartUp!G8</f>
        <v>0</v>
      </c>
      <c r="G46" s="60">
        <f>StartUp!G8</f>
        <v>0</v>
      </c>
      <c r="H46" s="60">
        <f>StartUp!G8</f>
        <v>0</v>
      </c>
      <c r="I46" s="60">
        <f>StartUp!G10</f>
        <v>0</v>
      </c>
      <c r="J46" s="60">
        <f>StartUp!G10</f>
        <v>0</v>
      </c>
      <c r="K46" s="60">
        <f>StartUp!G10</f>
        <v>0</v>
      </c>
      <c r="L46" s="60">
        <f>StartUp!G10</f>
        <v>0</v>
      </c>
      <c r="M46" s="60">
        <f>StartUp!G10</f>
        <v>0</v>
      </c>
      <c r="O46" s="70"/>
    </row>
    <row r="47" spans="1:32" hidden="1" x14ac:dyDescent="0.35">
      <c r="A47" s="70"/>
      <c r="B47" s="70"/>
      <c r="C47" s="71" t="s">
        <v>477</v>
      </c>
      <c r="D47" s="60">
        <f>StartUp!G9</f>
        <v>0</v>
      </c>
      <c r="E47" s="60">
        <f>StartUp!G9</f>
        <v>0</v>
      </c>
      <c r="F47" s="60">
        <f>StartUp!G9</f>
        <v>0</v>
      </c>
      <c r="G47" s="60">
        <f>StartUp!G9</f>
        <v>0</v>
      </c>
      <c r="H47" s="60">
        <f>StartUp!G9</f>
        <v>0</v>
      </c>
      <c r="I47" s="60">
        <f>StartUp!G9</f>
        <v>0</v>
      </c>
      <c r="J47" s="60">
        <f>StartUp!G9</f>
        <v>0</v>
      </c>
      <c r="K47" s="60">
        <f>StartUp!G9</f>
        <v>0</v>
      </c>
      <c r="L47" s="60">
        <f>StartUp!G9</f>
        <v>0</v>
      </c>
      <c r="M47" s="60">
        <f>StartUp!G9</f>
        <v>0</v>
      </c>
      <c r="O47" s="70"/>
    </row>
    <row r="48" spans="1:32" x14ac:dyDescent="0.35">
      <c r="A48" s="70"/>
      <c r="B48" s="70"/>
      <c r="C48" s="71" t="s">
        <v>397</v>
      </c>
      <c r="D48" s="101" t="s">
        <v>543</v>
      </c>
      <c r="E48" s="102"/>
      <c r="F48" s="102"/>
      <c r="G48" s="102"/>
      <c r="H48" s="102"/>
      <c r="I48" s="102"/>
      <c r="J48" s="102"/>
      <c r="K48" s="102"/>
      <c r="L48" s="102"/>
      <c r="M48" s="103"/>
      <c r="O48" s="70"/>
    </row>
    <row r="49" spans="1:18" x14ac:dyDescent="0.35">
      <c r="A49" s="70"/>
      <c r="B49" s="70"/>
      <c r="C49" s="71" t="s">
        <v>397</v>
      </c>
      <c r="D49" s="104" t="s">
        <v>467</v>
      </c>
      <c r="E49" s="104"/>
      <c r="F49" s="104"/>
      <c r="G49" s="104"/>
      <c r="H49" s="104"/>
      <c r="I49" s="104" t="s">
        <v>468</v>
      </c>
      <c r="J49" s="104"/>
      <c r="K49" s="104"/>
      <c r="L49" s="104"/>
      <c r="M49" s="104"/>
      <c r="O49" s="70"/>
    </row>
    <row r="50" spans="1:18" ht="29" x14ac:dyDescent="0.35">
      <c r="A50" s="70"/>
      <c r="B50" s="70"/>
      <c r="C50" s="71" t="s">
        <v>397</v>
      </c>
      <c r="D50" s="40" t="s">
        <v>470</v>
      </c>
      <c r="E50" s="40" t="s">
        <v>471</v>
      </c>
      <c r="F50" s="40" t="s">
        <v>544</v>
      </c>
      <c r="G50" s="40" t="s">
        <v>545</v>
      </c>
      <c r="H50" s="40" t="s">
        <v>546</v>
      </c>
      <c r="I50" s="40" t="s">
        <v>470</v>
      </c>
      <c r="J50" s="40" t="s">
        <v>471</v>
      </c>
      <c r="K50" s="40" t="s">
        <v>544</v>
      </c>
      <c r="L50" s="40" t="s">
        <v>545</v>
      </c>
      <c r="M50" s="40" t="s">
        <v>546</v>
      </c>
      <c r="O50" s="70"/>
    </row>
    <row r="51" spans="1:18" hidden="1" x14ac:dyDescent="0.35">
      <c r="A51" s="70"/>
      <c r="B51" s="70"/>
      <c r="C51" s="70" t="s">
        <v>284</v>
      </c>
      <c r="O51" s="70"/>
    </row>
    <row r="52" spans="1:18" x14ac:dyDescent="0.35">
      <c r="A52" s="70"/>
      <c r="B52" s="70" t="s">
        <v>579</v>
      </c>
      <c r="C52" s="70"/>
      <c r="D52" s="53"/>
      <c r="E52" s="49"/>
      <c r="F52" s="49"/>
      <c r="G52" s="49"/>
      <c r="H52" s="49"/>
      <c r="I52" s="53"/>
      <c r="J52" s="49"/>
      <c r="K52" s="49"/>
      <c r="L52" s="49"/>
      <c r="M52" s="49"/>
      <c r="O52" s="70"/>
    </row>
    <row r="53" spans="1:18" x14ac:dyDescent="0.35">
      <c r="A53" s="70"/>
      <c r="B53" s="70"/>
      <c r="C53" s="70" t="s">
        <v>284</v>
      </c>
      <c r="O53" s="70"/>
    </row>
    <row r="54" spans="1:18" hidden="1" x14ac:dyDescent="0.35">
      <c r="A54" s="70"/>
      <c r="B54" s="70"/>
      <c r="C54" s="70" t="s">
        <v>287</v>
      </c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 t="s">
        <v>288</v>
      </c>
    </row>
    <row r="55" spans="1:18" hidden="1" x14ac:dyDescent="0.35"/>
    <row r="56" spans="1:18" hidden="1" x14ac:dyDescent="0.35"/>
    <row r="57" spans="1:18" hidden="1" x14ac:dyDescent="0.35"/>
    <row r="58" spans="1:18" hidden="1" x14ac:dyDescent="0.35">
      <c r="A58" s="70"/>
      <c r="B58" s="70"/>
      <c r="C58" s="70" t="s">
        <v>549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</row>
    <row r="59" spans="1:18" hidden="1" x14ac:dyDescent="0.35">
      <c r="A59" s="70"/>
      <c r="B59" s="70"/>
      <c r="C59" s="70"/>
      <c r="D59" s="70"/>
      <c r="E59" s="70"/>
      <c r="F59" s="70" t="s">
        <v>606</v>
      </c>
      <c r="G59" s="70" t="s">
        <v>561</v>
      </c>
      <c r="H59" s="70" t="s">
        <v>562</v>
      </c>
      <c r="I59" s="70" t="s">
        <v>563</v>
      </c>
      <c r="J59" s="70" t="s">
        <v>564</v>
      </c>
      <c r="K59" s="70" t="s">
        <v>458</v>
      </c>
      <c r="L59" s="70" t="s">
        <v>460</v>
      </c>
      <c r="M59" s="70" t="s">
        <v>584</v>
      </c>
      <c r="N59" s="70" t="s">
        <v>565</v>
      </c>
      <c r="O59" s="70" t="s">
        <v>566</v>
      </c>
      <c r="P59" s="70" t="s">
        <v>461</v>
      </c>
      <c r="Q59" s="70"/>
      <c r="R59" s="70"/>
    </row>
    <row r="60" spans="1:18" hidden="1" x14ac:dyDescent="0.35">
      <c r="A60" s="70"/>
      <c r="B60" s="70"/>
      <c r="C60" s="70"/>
      <c r="D60" s="70"/>
      <c r="E60" s="70" t="s">
        <v>550</v>
      </c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</row>
    <row r="61" spans="1:18" hidden="1" x14ac:dyDescent="0.35">
      <c r="A61" s="70"/>
      <c r="B61" s="70"/>
      <c r="C61" s="70" t="s">
        <v>285</v>
      </c>
      <c r="D61" s="70" t="s">
        <v>409</v>
      </c>
      <c r="E61" s="70" t="s">
        <v>407</v>
      </c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 t="s">
        <v>284</v>
      </c>
      <c r="R61" s="70" t="s">
        <v>286</v>
      </c>
    </row>
    <row r="62" spans="1:18" x14ac:dyDescent="0.35">
      <c r="A62" s="70"/>
      <c r="B62" s="70"/>
      <c r="C62" s="71" t="s">
        <v>397</v>
      </c>
      <c r="D62" s="101" t="s">
        <v>551</v>
      </c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3"/>
      <c r="R62" s="70"/>
    </row>
    <row r="63" spans="1:18" ht="39.75" customHeight="1" x14ac:dyDescent="0.35">
      <c r="A63" s="70"/>
      <c r="B63" s="70"/>
      <c r="C63" s="71" t="s">
        <v>397</v>
      </c>
      <c r="D63" s="108" t="s">
        <v>445</v>
      </c>
      <c r="E63" s="100" t="s">
        <v>446</v>
      </c>
      <c r="F63" s="100" t="s">
        <v>583</v>
      </c>
      <c r="G63" s="100" t="s">
        <v>552</v>
      </c>
      <c r="H63" s="100" t="s">
        <v>553</v>
      </c>
      <c r="I63" s="100" t="s">
        <v>554</v>
      </c>
      <c r="J63" s="100"/>
      <c r="K63" s="100" t="s">
        <v>438</v>
      </c>
      <c r="L63" s="100" t="s">
        <v>440</v>
      </c>
      <c r="M63" s="100" t="s">
        <v>555</v>
      </c>
      <c r="N63" s="100" t="s">
        <v>556</v>
      </c>
      <c r="O63" s="100" t="s">
        <v>557</v>
      </c>
      <c r="P63" s="100" t="s">
        <v>442</v>
      </c>
      <c r="R63" s="70"/>
    </row>
    <row r="64" spans="1:18" x14ac:dyDescent="0.35">
      <c r="A64" s="70"/>
      <c r="B64" s="70"/>
      <c r="C64" s="71" t="s">
        <v>397</v>
      </c>
      <c r="D64" s="108"/>
      <c r="E64" s="100"/>
      <c r="F64" s="100"/>
      <c r="G64" s="100"/>
      <c r="H64" s="100"/>
      <c r="I64" s="40" t="s">
        <v>443</v>
      </c>
      <c r="J64" s="40" t="s">
        <v>444</v>
      </c>
      <c r="K64" s="100"/>
      <c r="L64" s="100"/>
      <c r="M64" s="100"/>
      <c r="N64" s="100"/>
      <c r="O64" s="100"/>
      <c r="P64" s="100"/>
      <c r="R64" s="70"/>
    </row>
    <row r="65" spans="1:18" hidden="1" x14ac:dyDescent="0.35">
      <c r="A65" s="70"/>
      <c r="B65" s="70"/>
      <c r="C65" s="70" t="s">
        <v>284</v>
      </c>
      <c r="R65" s="70"/>
    </row>
    <row r="66" spans="1:18" x14ac:dyDescent="0.35">
      <c r="A66" s="70"/>
      <c r="B66" s="70"/>
      <c r="C66" s="71"/>
      <c r="D66" s="24">
        <v>1</v>
      </c>
      <c r="E66" s="23"/>
      <c r="F66" s="67"/>
      <c r="G66" s="66"/>
      <c r="H66" s="66"/>
      <c r="I66" s="49"/>
      <c r="J66" s="49"/>
      <c r="K66" s="52">
        <f>ROUND((IF('Part A'!$E$55&gt;0,(I66+J66)/'Part A'!$E$55,0)),4)</f>
        <v>0</v>
      </c>
      <c r="L66" s="52">
        <f>ROUND((IF('Part A'!$E$54&gt;0,(I66+J66/2)/'Part A'!$E$54,0)),4)</f>
        <v>0</v>
      </c>
      <c r="M66" s="66"/>
      <c r="N66" s="49"/>
      <c r="O66" s="49"/>
      <c r="P66" s="53"/>
      <c r="R66" s="70"/>
    </row>
    <row r="67" spans="1:18" x14ac:dyDescent="0.35">
      <c r="A67" s="70"/>
      <c r="B67" s="70"/>
      <c r="C67" s="71"/>
      <c r="D67" s="24">
        <v>2</v>
      </c>
      <c r="E67" s="23"/>
      <c r="F67" s="67"/>
      <c r="G67" s="66"/>
      <c r="H67" s="66"/>
      <c r="I67" s="49"/>
      <c r="J67" s="49"/>
      <c r="K67" s="52">
        <f>ROUND((IF('Part A'!$E$55&gt;0,(I67+J67)/'Part A'!$E$55,0)),4)</f>
        <v>0</v>
      </c>
      <c r="L67" s="52">
        <f>ROUND((IF('Part A'!$E$54&gt;0,(I67+J67/2)/'Part A'!$E$54,0)),4)</f>
        <v>0</v>
      </c>
      <c r="M67" s="66"/>
      <c r="N67" s="49"/>
      <c r="O67" s="49"/>
      <c r="P67" s="53"/>
      <c r="R67" s="70"/>
    </row>
    <row r="68" spans="1:18" x14ac:dyDescent="0.35">
      <c r="A68" s="70"/>
      <c r="B68" s="70"/>
      <c r="C68" s="71"/>
      <c r="D68" s="24">
        <v>3</v>
      </c>
      <c r="E68" s="23"/>
      <c r="F68" s="67"/>
      <c r="G68" s="66"/>
      <c r="H68" s="66"/>
      <c r="I68" s="49"/>
      <c r="J68" s="49"/>
      <c r="K68" s="52">
        <f>ROUND((IF('Part A'!$E$55&gt;0,(I68+J68)/'Part A'!$E$55,0)),4)</f>
        <v>0</v>
      </c>
      <c r="L68" s="52">
        <f>ROUND((IF('Part A'!$E$54&gt;0,(I68+J68/2)/'Part A'!$E$54,0)),4)</f>
        <v>0</v>
      </c>
      <c r="M68" s="66"/>
      <c r="N68" s="49"/>
      <c r="O68" s="49"/>
      <c r="P68" s="53"/>
      <c r="R68" s="70"/>
    </row>
    <row r="69" spans="1:18" x14ac:dyDescent="0.35">
      <c r="A69" s="70"/>
      <c r="B69" s="70"/>
      <c r="C69" s="71"/>
      <c r="D69" s="24">
        <v>4</v>
      </c>
      <c r="E69" s="23"/>
      <c r="F69" s="67"/>
      <c r="G69" s="66"/>
      <c r="H69" s="66"/>
      <c r="I69" s="49"/>
      <c r="J69" s="49"/>
      <c r="K69" s="52">
        <f>ROUND((IF('Part A'!$E$55&gt;0,(I69+J69)/'Part A'!$E$55,0)),4)</f>
        <v>0</v>
      </c>
      <c r="L69" s="52">
        <f>ROUND((IF('Part A'!$E$54&gt;0,(I69+J69/2)/'Part A'!$E$54,0)),4)</f>
        <v>0</v>
      </c>
      <c r="M69" s="66"/>
      <c r="N69" s="49"/>
      <c r="O69" s="49"/>
      <c r="P69" s="53"/>
      <c r="R69" s="70"/>
    </row>
    <row r="70" spans="1:18" x14ac:dyDescent="0.35">
      <c r="A70" s="70"/>
      <c r="B70" s="70"/>
      <c r="C70" s="71"/>
      <c r="D70" s="24">
        <v>5</v>
      </c>
      <c r="E70" s="23"/>
      <c r="F70" s="67"/>
      <c r="G70" s="66"/>
      <c r="H70" s="66"/>
      <c r="I70" s="49"/>
      <c r="J70" s="49"/>
      <c r="K70" s="52">
        <f>ROUND((IF('Part A'!$E$55&gt;0,(I70+J70)/'Part A'!$E$55,0)),4)</f>
        <v>0</v>
      </c>
      <c r="L70" s="52">
        <f>ROUND((IF('Part A'!$E$54&gt;0,(I70+J70/2)/'Part A'!$E$54,0)),4)</f>
        <v>0</v>
      </c>
      <c r="M70" s="66"/>
      <c r="N70" s="49"/>
      <c r="O70" s="49"/>
      <c r="P70" s="53"/>
      <c r="R70" s="70"/>
    </row>
    <row r="71" spans="1:18" x14ac:dyDescent="0.35">
      <c r="A71" s="70"/>
      <c r="B71" s="70"/>
      <c r="C71" s="71"/>
      <c r="D71" s="24">
        <v>6</v>
      </c>
      <c r="E71" s="23"/>
      <c r="F71" s="67"/>
      <c r="G71" s="66"/>
      <c r="H71" s="66"/>
      <c r="I71" s="49"/>
      <c r="J71" s="49"/>
      <c r="K71" s="52">
        <f>ROUND((IF('Part A'!$E$55&gt;0,(I71+J71)/'Part A'!$E$55,0)),4)</f>
        <v>0</v>
      </c>
      <c r="L71" s="52">
        <f>ROUND((IF('Part A'!$E$54&gt;0,(I71+J71/2)/'Part A'!$E$54,0)),4)</f>
        <v>0</v>
      </c>
      <c r="M71" s="66"/>
      <c r="N71" s="49"/>
      <c r="O71" s="49"/>
      <c r="P71" s="53"/>
      <c r="R71" s="70"/>
    </row>
    <row r="72" spans="1:18" x14ac:dyDescent="0.35">
      <c r="A72" s="70"/>
      <c r="B72" s="70"/>
      <c r="C72" s="71"/>
      <c r="D72" s="24">
        <v>7</v>
      </c>
      <c r="E72" s="23"/>
      <c r="F72" s="67"/>
      <c r="G72" s="66"/>
      <c r="H72" s="66"/>
      <c r="I72" s="49"/>
      <c r="J72" s="49"/>
      <c r="K72" s="52">
        <f>ROUND((IF('Part A'!$E$55&gt;0,(I72+J72)/'Part A'!$E$55,0)),4)</f>
        <v>0</v>
      </c>
      <c r="L72" s="52">
        <f>ROUND((IF('Part A'!$E$54&gt;0,(I72+J72/2)/'Part A'!$E$54,0)),4)</f>
        <v>0</v>
      </c>
      <c r="M72" s="66"/>
      <c r="N72" s="49"/>
      <c r="O72" s="49"/>
      <c r="P72" s="53"/>
      <c r="R72" s="70"/>
    </row>
    <row r="73" spans="1:18" x14ac:dyDescent="0.35">
      <c r="A73" s="70"/>
      <c r="B73" s="70"/>
      <c r="C73" s="71"/>
      <c r="D73" s="24">
        <v>8</v>
      </c>
      <c r="E73" s="23"/>
      <c r="F73" s="67"/>
      <c r="G73" s="66"/>
      <c r="H73" s="66"/>
      <c r="I73" s="49"/>
      <c r="J73" s="49"/>
      <c r="K73" s="52">
        <f>ROUND((IF('Part A'!$E$55&gt;0,(I73+J73)/'Part A'!$E$55,0)),4)</f>
        <v>0</v>
      </c>
      <c r="L73" s="52">
        <f>ROUND((IF('Part A'!$E$54&gt;0,(I73+J73/2)/'Part A'!$E$54,0)),4)</f>
        <v>0</v>
      </c>
      <c r="M73" s="66"/>
      <c r="N73" s="49"/>
      <c r="O73" s="49"/>
      <c r="P73" s="53"/>
      <c r="R73" s="70"/>
    </row>
    <row r="74" spans="1:18" x14ac:dyDescent="0.35">
      <c r="A74" s="70"/>
      <c r="B74" s="70"/>
      <c r="C74" s="71"/>
      <c r="D74" s="24">
        <v>9</v>
      </c>
      <c r="E74" s="23"/>
      <c r="F74" s="67"/>
      <c r="G74" s="66"/>
      <c r="H74" s="66"/>
      <c r="I74" s="49"/>
      <c r="J74" s="49"/>
      <c r="K74" s="52">
        <f>ROUND((IF('Part A'!$E$55&gt;0,(I74+J74)/'Part A'!$E$55,0)),4)</f>
        <v>0</v>
      </c>
      <c r="L74" s="52">
        <f>ROUND((IF('Part A'!$E$54&gt;0,(I74+J74/2)/'Part A'!$E$54,0)),4)</f>
        <v>0</v>
      </c>
      <c r="M74" s="66"/>
      <c r="N74" s="49"/>
      <c r="O74" s="49"/>
      <c r="P74" s="53"/>
      <c r="R74" s="70"/>
    </row>
    <row r="75" spans="1:18" x14ac:dyDescent="0.35">
      <c r="A75" s="70"/>
      <c r="B75" s="70"/>
      <c r="C75" s="71"/>
      <c r="D75" s="24">
        <v>10</v>
      </c>
      <c r="E75" s="23"/>
      <c r="F75" s="67"/>
      <c r="G75" s="66"/>
      <c r="H75" s="66"/>
      <c r="I75" s="49"/>
      <c r="J75" s="49"/>
      <c r="K75" s="52">
        <f>ROUND((IF('Part A'!$E$55&gt;0,(I75+J75)/'Part A'!$E$55,0)),4)</f>
        <v>0</v>
      </c>
      <c r="L75" s="52">
        <f>ROUND((IF('Part A'!$E$54&gt;0,(I75+J75/2)/'Part A'!$E$54,0)),4)</f>
        <v>0</v>
      </c>
      <c r="M75" s="66"/>
      <c r="N75" s="49"/>
      <c r="O75" s="49"/>
      <c r="P75" s="53"/>
      <c r="R75" s="70"/>
    </row>
    <row r="76" spans="1:18" x14ac:dyDescent="0.35">
      <c r="A76" s="70"/>
      <c r="B76" s="70"/>
      <c r="C76" s="71"/>
      <c r="D76" s="24">
        <v>11</v>
      </c>
      <c r="E76" s="23"/>
      <c r="F76" s="67"/>
      <c r="G76" s="66"/>
      <c r="H76" s="66"/>
      <c r="I76" s="49"/>
      <c r="J76" s="49"/>
      <c r="K76" s="52">
        <f>ROUND((IF('Part A'!$E$55&gt;0,(I76+J76)/'Part A'!$E$55,0)),4)</f>
        <v>0</v>
      </c>
      <c r="L76" s="52">
        <f>ROUND((IF('Part A'!$E$54&gt;0,(I76+J76/2)/'Part A'!$E$54,0)),4)</f>
        <v>0</v>
      </c>
      <c r="M76" s="66"/>
      <c r="N76" s="49"/>
      <c r="O76" s="49"/>
      <c r="P76" s="53"/>
      <c r="R76" s="70"/>
    </row>
    <row r="77" spans="1:18" x14ac:dyDescent="0.35">
      <c r="A77" s="70"/>
      <c r="B77" s="70"/>
      <c r="C77" s="71"/>
      <c r="D77" s="24">
        <v>12</v>
      </c>
      <c r="E77" s="23"/>
      <c r="F77" s="67"/>
      <c r="G77" s="66"/>
      <c r="H77" s="66"/>
      <c r="I77" s="49"/>
      <c r="J77" s="49"/>
      <c r="K77" s="52">
        <f>ROUND((IF('Part A'!$E$55&gt;0,(I77+J77)/'Part A'!$E$55,0)),4)</f>
        <v>0</v>
      </c>
      <c r="L77" s="52">
        <f>ROUND((IF('Part A'!$E$54&gt;0,(I77+J77/2)/'Part A'!$E$54,0)),4)</f>
        <v>0</v>
      </c>
      <c r="M77" s="66"/>
      <c r="N77" s="49"/>
      <c r="O77" s="49"/>
      <c r="P77" s="53"/>
      <c r="R77" s="70"/>
    </row>
    <row r="78" spans="1:18" x14ac:dyDescent="0.35">
      <c r="A78" s="70"/>
      <c r="B78" s="70"/>
      <c r="C78" s="71"/>
      <c r="D78" s="24">
        <v>13</v>
      </c>
      <c r="E78" s="23"/>
      <c r="F78" s="67"/>
      <c r="G78" s="66"/>
      <c r="H78" s="66"/>
      <c r="I78" s="49"/>
      <c r="J78" s="49"/>
      <c r="K78" s="52">
        <f>ROUND((IF('Part A'!$E$55&gt;0,(I78+J78)/'Part A'!$E$55,0)),4)</f>
        <v>0</v>
      </c>
      <c r="L78" s="52">
        <f>ROUND((IF('Part A'!$E$54&gt;0,(I78+J78/2)/'Part A'!$E$54,0)),4)</f>
        <v>0</v>
      </c>
      <c r="M78" s="66"/>
      <c r="N78" s="49"/>
      <c r="O78" s="49"/>
      <c r="P78" s="53"/>
      <c r="R78" s="70"/>
    </row>
    <row r="79" spans="1:18" x14ac:dyDescent="0.35">
      <c r="A79" s="70"/>
      <c r="B79" s="70"/>
      <c r="C79" s="71"/>
      <c r="D79" s="24">
        <v>14</v>
      </c>
      <c r="E79" s="23"/>
      <c r="F79" s="67"/>
      <c r="G79" s="66"/>
      <c r="H79" s="66"/>
      <c r="I79" s="49"/>
      <c r="J79" s="49"/>
      <c r="K79" s="52">
        <f>ROUND((IF('Part A'!$E$55&gt;0,(I79+J79)/'Part A'!$E$55,0)),4)</f>
        <v>0</v>
      </c>
      <c r="L79" s="52">
        <f>ROUND((IF('Part A'!$E$54&gt;0,(I79+J79/2)/'Part A'!$E$54,0)),4)</f>
        <v>0</v>
      </c>
      <c r="M79" s="66"/>
      <c r="N79" s="49"/>
      <c r="O79" s="49"/>
      <c r="P79" s="53"/>
      <c r="R79" s="70"/>
    </row>
    <row r="80" spans="1:18" x14ac:dyDescent="0.35">
      <c r="A80" s="70"/>
      <c r="B80" s="70"/>
      <c r="C80" s="71"/>
      <c r="D80" s="24">
        <v>15</v>
      </c>
      <c r="E80" s="23"/>
      <c r="F80" s="67"/>
      <c r="G80" s="66"/>
      <c r="H80" s="66"/>
      <c r="I80" s="49"/>
      <c r="J80" s="49"/>
      <c r="K80" s="52">
        <f>ROUND((IF('Part A'!$E$55&gt;0,(I80+J80)/'Part A'!$E$55,0)),4)</f>
        <v>0</v>
      </c>
      <c r="L80" s="52">
        <f>ROUND((IF('Part A'!$E$54&gt;0,(I80+J80/2)/'Part A'!$E$54,0)),4)</f>
        <v>0</v>
      </c>
      <c r="M80" s="66"/>
      <c r="N80" s="49"/>
      <c r="O80" s="49"/>
      <c r="P80" s="53"/>
      <c r="R80" s="70"/>
    </row>
    <row r="81" spans="1:18" x14ac:dyDescent="0.35">
      <c r="A81" s="70"/>
      <c r="B81" s="70"/>
      <c r="C81" s="71"/>
      <c r="D81" s="24">
        <v>16</v>
      </c>
      <c r="E81" s="23"/>
      <c r="F81" s="67"/>
      <c r="G81" s="66"/>
      <c r="H81" s="66"/>
      <c r="I81" s="49"/>
      <c r="J81" s="49"/>
      <c r="K81" s="52">
        <f>ROUND((IF('Part A'!$E$55&gt;0,(I81+J81)/'Part A'!$E$55,0)),4)</f>
        <v>0</v>
      </c>
      <c r="L81" s="52">
        <f>ROUND((IF('Part A'!$E$54&gt;0,(I81+J81/2)/'Part A'!$E$54,0)),4)</f>
        <v>0</v>
      </c>
      <c r="M81" s="66"/>
      <c r="N81" s="49"/>
      <c r="O81" s="49"/>
      <c r="P81" s="53"/>
      <c r="R81" s="70"/>
    </row>
    <row r="82" spans="1:18" x14ac:dyDescent="0.35">
      <c r="A82" s="70"/>
      <c r="B82" s="70"/>
      <c r="C82" s="71"/>
      <c r="D82" s="24">
        <v>17</v>
      </c>
      <c r="E82" s="23"/>
      <c r="F82" s="67"/>
      <c r="G82" s="66"/>
      <c r="H82" s="66"/>
      <c r="I82" s="49"/>
      <c r="J82" s="49"/>
      <c r="K82" s="52">
        <f>ROUND((IF('Part A'!$E$55&gt;0,(I82+J82)/'Part A'!$E$55,0)),4)</f>
        <v>0</v>
      </c>
      <c r="L82" s="52">
        <f>ROUND((IF('Part A'!$E$54&gt;0,(I82+J82/2)/'Part A'!$E$54,0)),4)</f>
        <v>0</v>
      </c>
      <c r="M82" s="66"/>
      <c r="N82" s="49"/>
      <c r="O82" s="49"/>
      <c r="P82" s="53"/>
      <c r="R82" s="70"/>
    </row>
    <row r="83" spans="1:18" x14ac:dyDescent="0.35">
      <c r="A83" s="70"/>
      <c r="B83" s="70"/>
      <c r="C83" s="71"/>
      <c r="D83" s="24">
        <v>18</v>
      </c>
      <c r="E83" s="23"/>
      <c r="F83" s="67"/>
      <c r="G83" s="66"/>
      <c r="H83" s="66"/>
      <c r="I83" s="49"/>
      <c r="J83" s="49"/>
      <c r="K83" s="52">
        <f>ROUND((IF('Part A'!$E$55&gt;0,(I83+J83)/'Part A'!$E$55,0)),4)</f>
        <v>0</v>
      </c>
      <c r="L83" s="52">
        <f>ROUND((IF('Part A'!$E$54&gt;0,(I83+J83/2)/'Part A'!$E$54,0)),4)</f>
        <v>0</v>
      </c>
      <c r="M83" s="66"/>
      <c r="N83" s="49"/>
      <c r="O83" s="49"/>
      <c r="P83" s="53"/>
      <c r="R83" s="70"/>
    </row>
    <row r="84" spans="1:18" x14ac:dyDescent="0.35">
      <c r="A84" s="70"/>
      <c r="B84" s="70"/>
      <c r="C84" s="71"/>
      <c r="D84" s="24">
        <v>19</v>
      </c>
      <c r="E84" s="23"/>
      <c r="F84" s="67"/>
      <c r="G84" s="66"/>
      <c r="H84" s="66"/>
      <c r="I84" s="49"/>
      <c r="J84" s="49"/>
      <c r="K84" s="52">
        <f>ROUND((IF('Part A'!$E$55&gt;0,(I84+J84)/'Part A'!$E$55,0)),4)</f>
        <v>0</v>
      </c>
      <c r="L84" s="52">
        <f>ROUND((IF('Part A'!$E$54&gt;0,(I84+J84/2)/'Part A'!$E$54,0)),4)</f>
        <v>0</v>
      </c>
      <c r="M84" s="66"/>
      <c r="N84" s="49"/>
      <c r="O84" s="49"/>
      <c r="P84" s="53"/>
      <c r="R84" s="70"/>
    </row>
    <row r="85" spans="1:18" x14ac:dyDescent="0.35">
      <c r="A85" s="70"/>
      <c r="B85" s="70"/>
      <c r="C85" s="71"/>
      <c r="D85" s="24">
        <v>20</v>
      </c>
      <c r="E85" s="23"/>
      <c r="F85" s="67"/>
      <c r="G85" s="66"/>
      <c r="H85" s="66"/>
      <c r="I85" s="49"/>
      <c r="J85" s="49"/>
      <c r="K85" s="52">
        <f>ROUND((IF('Part A'!$E$55&gt;0,(I85+J85)/'Part A'!$E$55,0)),4)</f>
        <v>0</v>
      </c>
      <c r="L85" s="52">
        <f>ROUND((IF('Part A'!$E$54&gt;0,(I85+J85/2)/'Part A'!$E$54,0)),4)</f>
        <v>0</v>
      </c>
      <c r="M85" s="66"/>
      <c r="N85" s="49"/>
      <c r="O85" s="49"/>
      <c r="P85" s="53"/>
      <c r="R85" s="70"/>
    </row>
    <row r="86" spans="1:18" x14ac:dyDescent="0.35">
      <c r="A86" s="70"/>
      <c r="B86" s="70"/>
      <c r="C86" s="71"/>
      <c r="D86" s="24">
        <v>21</v>
      </c>
      <c r="E86" s="23"/>
      <c r="F86" s="67"/>
      <c r="G86" s="66"/>
      <c r="H86" s="66"/>
      <c r="I86" s="49"/>
      <c r="J86" s="49"/>
      <c r="K86" s="52">
        <f>ROUND((IF('Part A'!$E$55&gt;0,(I86+J86)/'Part A'!$E$55,0)),4)</f>
        <v>0</v>
      </c>
      <c r="L86" s="52">
        <f>ROUND((IF('Part A'!$E$54&gt;0,(I86+J86/2)/'Part A'!$E$54,0)),4)</f>
        <v>0</v>
      </c>
      <c r="M86" s="66"/>
      <c r="N86" s="49"/>
      <c r="O86" s="49"/>
      <c r="P86" s="53"/>
      <c r="R86" s="70"/>
    </row>
    <row r="87" spans="1:18" x14ac:dyDescent="0.35">
      <c r="A87" s="70"/>
      <c r="B87" s="70"/>
      <c r="C87" s="71"/>
      <c r="D87" s="24">
        <v>22</v>
      </c>
      <c r="E87" s="23"/>
      <c r="F87" s="67"/>
      <c r="G87" s="66"/>
      <c r="H87" s="66"/>
      <c r="I87" s="49"/>
      <c r="J87" s="49"/>
      <c r="K87" s="52">
        <f>ROUND((IF('Part A'!$E$55&gt;0,(I87+J87)/'Part A'!$E$55,0)),4)</f>
        <v>0</v>
      </c>
      <c r="L87" s="52">
        <f>ROUND((IF('Part A'!$E$54&gt;0,(I87+J87/2)/'Part A'!$E$54,0)),4)</f>
        <v>0</v>
      </c>
      <c r="M87" s="66"/>
      <c r="N87" s="49"/>
      <c r="O87" s="49"/>
      <c r="P87" s="53"/>
      <c r="R87" s="70"/>
    </row>
    <row r="88" spans="1:18" x14ac:dyDescent="0.35">
      <c r="A88" s="70"/>
      <c r="B88" s="70"/>
      <c r="C88" s="71"/>
      <c r="D88" s="24">
        <v>23</v>
      </c>
      <c r="E88" s="23"/>
      <c r="F88" s="67"/>
      <c r="G88" s="66"/>
      <c r="H88" s="66"/>
      <c r="I88" s="49"/>
      <c r="J88" s="49"/>
      <c r="K88" s="52">
        <f>ROUND((IF('Part A'!$E$55&gt;0,(I88+J88)/'Part A'!$E$55,0)),4)</f>
        <v>0</v>
      </c>
      <c r="L88" s="52">
        <f>ROUND((IF('Part A'!$E$54&gt;0,(I88+J88/2)/'Part A'!$E$54,0)),4)</f>
        <v>0</v>
      </c>
      <c r="M88" s="66"/>
      <c r="N88" s="49"/>
      <c r="O88" s="49"/>
      <c r="P88" s="53"/>
      <c r="R88" s="70"/>
    </row>
    <row r="89" spans="1:18" x14ac:dyDescent="0.35">
      <c r="A89" s="70"/>
      <c r="B89" s="70"/>
      <c r="C89" s="71"/>
      <c r="D89" s="24">
        <v>24</v>
      </c>
      <c r="E89" s="23"/>
      <c r="F89" s="67"/>
      <c r="G89" s="66"/>
      <c r="H89" s="66"/>
      <c r="I89" s="49"/>
      <c r="J89" s="49"/>
      <c r="K89" s="52">
        <f>ROUND((IF('Part A'!$E$55&gt;0,(I89+J89)/'Part A'!$E$55,0)),4)</f>
        <v>0</v>
      </c>
      <c r="L89" s="52">
        <f>ROUND((IF('Part A'!$E$54&gt;0,(I89+J89/2)/'Part A'!$E$54,0)),4)</f>
        <v>0</v>
      </c>
      <c r="M89" s="66"/>
      <c r="N89" s="49"/>
      <c r="O89" s="49"/>
      <c r="P89" s="53"/>
      <c r="R89" s="70"/>
    </row>
    <row r="90" spans="1:18" x14ac:dyDescent="0.35">
      <c r="A90" s="70"/>
      <c r="B90" s="70"/>
      <c r="C90" s="71"/>
      <c r="D90" s="24">
        <v>25</v>
      </c>
      <c r="E90" s="23"/>
      <c r="F90" s="67"/>
      <c r="G90" s="66"/>
      <c r="H90" s="66"/>
      <c r="I90" s="49"/>
      <c r="J90" s="49"/>
      <c r="K90" s="52">
        <f>ROUND((IF('Part A'!$E$55&gt;0,(I90+J90)/'Part A'!$E$55,0)),4)</f>
        <v>0</v>
      </c>
      <c r="L90" s="52">
        <f>ROUND((IF('Part A'!$E$54&gt;0,(I90+J90/2)/'Part A'!$E$54,0)),4)</f>
        <v>0</v>
      </c>
      <c r="M90" s="66"/>
      <c r="N90" s="49"/>
      <c r="O90" s="49"/>
      <c r="P90" s="53"/>
      <c r="R90" s="70"/>
    </row>
    <row r="91" spans="1:18" x14ac:dyDescent="0.35">
      <c r="A91" s="70"/>
      <c r="B91" s="70"/>
      <c r="C91" s="71"/>
      <c r="D91" s="24">
        <v>26</v>
      </c>
      <c r="E91" s="23"/>
      <c r="F91" s="67"/>
      <c r="G91" s="66"/>
      <c r="H91" s="66"/>
      <c r="I91" s="49"/>
      <c r="J91" s="49"/>
      <c r="K91" s="52">
        <f>ROUND((IF('Part A'!$E$55&gt;0,(I91+J91)/'Part A'!$E$55,0)),4)</f>
        <v>0</v>
      </c>
      <c r="L91" s="52">
        <f>ROUND((IF('Part A'!$E$54&gt;0,(I91+J91/2)/'Part A'!$E$54,0)),4)</f>
        <v>0</v>
      </c>
      <c r="M91" s="66"/>
      <c r="N91" s="49"/>
      <c r="O91" s="49"/>
      <c r="P91" s="53"/>
      <c r="R91" s="70"/>
    </row>
    <row r="92" spans="1:18" x14ac:dyDescent="0.35">
      <c r="A92" s="70"/>
      <c r="B92" s="70"/>
      <c r="C92" s="71"/>
      <c r="D92" s="24">
        <v>27</v>
      </c>
      <c r="E92" s="23"/>
      <c r="F92" s="67"/>
      <c r="G92" s="66"/>
      <c r="H92" s="66"/>
      <c r="I92" s="49"/>
      <c r="J92" s="49"/>
      <c r="K92" s="52">
        <f>ROUND((IF('Part A'!$E$55&gt;0,(I92+J92)/'Part A'!$E$55,0)),4)</f>
        <v>0</v>
      </c>
      <c r="L92" s="52">
        <f>ROUND((IF('Part A'!$E$54&gt;0,(I92+J92/2)/'Part A'!$E$54,0)),4)</f>
        <v>0</v>
      </c>
      <c r="M92" s="66"/>
      <c r="N92" s="49"/>
      <c r="O92" s="49"/>
      <c r="P92" s="53"/>
      <c r="R92" s="70"/>
    </row>
    <row r="93" spans="1:18" x14ac:dyDescent="0.35">
      <c r="A93" s="70"/>
      <c r="B93" s="70"/>
      <c r="C93" s="71"/>
      <c r="D93" s="24">
        <v>28</v>
      </c>
      <c r="E93" s="23"/>
      <c r="F93" s="67"/>
      <c r="G93" s="66"/>
      <c r="H93" s="66"/>
      <c r="I93" s="49"/>
      <c r="J93" s="49"/>
      <c r="K93" s="52">
        <f>ROUND((IF('Part A'!$E$55&gt;0,(I93+J93)/'Part A'!$E$55,0)),4)</f>
        <v>0</v>
      </c>
      <c r="L93" s="52">
        <f>ROUND((IF('Part A'!$E$54&gt;0,(I93+J93/2)/'Part A'!$E$54,0)),4)</f>
        <v>0</v>
      </c>
      <c r="M93" s="66"/>
      <c r="N93" s="49"/>
      <c r="O93" s="49"/>
      <c r="P93" s="53"/>
      <c r="R93" s="70"/>
    </row>
    <row r="94" spans="1:18" x14ac:dyDescent="0.35">
      <c r="A94" s="70"/>
      <c r="B94" s="70"/>
      <c r="C94" s="71"/>
      <c r="D94" s="24">
        <v>29</v>
      </c>
      <c r="E94" s="23"/>
      <c r="F94" s="67"/>
      <c r="G94" s="66"/>
      <c r="H94" s="66"/>
      <c r="I94" s="49"/>
      <c r="J94" s="49"/>
      <c r="K94" s="52">
        <f>ROUND((IF('Part A'!$E$55&gt;0,(I94+J94)/'Part A'!$E$55,0)),4)</f>
        <v>0</v>
      </c>
      <c r="L94" s="52">
        <f>ROUND((IF('Part A'!$E$54&gt;0,(I94+J94/2)/'Part A'!$E$54,0)),4)</f>
        <v>0</v>
      </c>
      <c r="M94" s="66"/>
      <c r="N94" s="49"/>
      <c r="O94" s="49"/>
      <c r="P94" s="53"/>
      <c r="R94" s="70"/>
    </row>
    <row r="95" spans="1:18" x14ac:dyDescent="0.35">
      <c r="A95" s="70"/>
      <c r="B95" s="70"/>
      <c r="C95" s="71"/>
      <c r="D95" s="24">
        <v>30</v>
      </c>
      <c r="E95" s="23"/>
      <c r="F95" s="67"/>
      <c r="G95" s="66"/>
      <c r="H95" s="66"/>
      <c r="I95" s="49"/>
      <c r="J95" s="49"/>
      <c r="K95" s="52">
        <f>ROUND((IF('Part A'!$E$55&gt;0,(I95+J95)/'Part A'!$E$55,0)),4)</f>
        <v>0</v>
      </c>
      <c r="L95" s="52">
        <f>ROUND((IF('Part A'!$E$54&gt;0,(I95+J95/2)/'Part A'!$E$54,0)),4)</f>
        <v>0</v>
      </c>
      <c r="M95" s="66"/>
      <c r="N95" s="49"/>
      <c r="O95" s="49"/>
      <c r="P95" s="53"/>
      <c r="R95" s="70"/>
    </row>
    <row r="96" spans="1:18" x14ac:dyDescent="0.35">
      <c r="A96" s="70"/>
      <c r="B96" s="70"/>
      <c r="C96" s="71"/>
      <c r="D96" s="24">
        <v>31</v>
      </c>
      <c r="E96" s="23"/>
      <c r="F96" s="67"/>
      <c r="G96" s="66"/>
      <c r="H96" s="66"/>
      <c r="I96" s="49"/>
      <c r="J96" s="49"/>
      <c r="K96" s="52">
        <f>ROUND((IF('Part A'!$E$55&gt;0,(I96+J96)/'Part A'!$E$55,0)),4)</f>
        <v>0</v>
      </c>
      <c r="L96" s="52">
        <f>ROUND((IF('Part A'!$E$54&gt;0,(I96+J96/2)/'Part A'!$E$54,0)),4)</f>
        <v>0</v>
      </c>
      <c r="M96" s="66"/>
      <c r="N96" s="49"/>
      <c r="O96" s="49"/>
      <c r="P96" s="53"/>
      <c r="R96" s="70"/>
    </row>
    <row r="97" spans="1:27" x14ac:dyDescent="0.35">
      <c r="A97" s="70"/>
      <c r="B97" s="70"/>
      <c r="C97" s="71"/>
      <c r="D97" s="24">
        <v>32</v>
      </c>
      <c r="E97" s="23"/>
      <c r="F97" s="67"/>
      <c r="G97" s="66"/>
      <c r="H97" s="66"/>
      <c r="I97" s="49"/>
      <c r="J97" s="49"/>
      <c r="K97" s="52">
        <f>ROUND((IF('Part A'!$E$55&gt;0,(I97+J97)/'Part A'!$E$55,0)),4)</f>
        <v>0</v>
      </c>
      <c r="L97" s="52">
        <f>ROUND((IF('Part A'!$E$54&gt;0,(I97+J97/2)/'Part A'!$E$54,0)),4)</f>
        <v>0</v>
      </c>
      <c r="M97" s="66"/>
      <c r="N97" s="49"/>
      <c r="O97" s="49"/>
      <c r="P97" s="53"/>
      <c r="R97" s="70"/>
    </row>
    <row r="98" spans="1:27" x14ac:dyDescent="0.35">
      <c r="A98" s="70"/>
      <c r="B98" s="70"/>
      <c r="C98" s="71"/>
      <c r="D98" s="24">
        <v>33</v>
      </c>
      <c r="E98" s="23"/>
      <c r="F98" s="67"/>
      <c r="G98" s="66"/>
      <c r="H98" s="66"/>
      <c r="I98" s="49"/>
      <c r="J98" s="49"/>
      <c r="K98" s="52">
        <f>ROUND((IF('Part A'!$E$55&gt;0,(I98+J98)/'Part A'!$E$55,0)),4)</f>
        <v>0</v>
      </c>
      <c r="L98" s="52">
        <f>ROUND((IF('Part A'!$E$54&gt;0,(I98+J98/2)/'Part A'!$E$54,0)),4)</f>
        <v>0</v>
      </c>
      <c r="M98" s="66"/>
      <c r="N98" s="49"/>
      <c r="O98" s="49"/>
      <c r="P98" s="53"/>
      <c r="R98" s="70"/>
    </row>
    <row r="99" spans="1:27" x14ac:dyDescent="0.35">
      <c r="A99" s="70"/>
      <c r="B99" s="70"/>
      <c r="C99" s="71"/>
      <c r="D99" s="24">
        <v>34</v>
      </c>
      <c r="E99" s="23"/>
      <c r="F99" s="67"/>
      <c r="G99" s="66"/>
      <c r="H99" s="66"/>
      <c r="I99" s="49"/>
      <c r="J99" s="49"/>
      <c r="K99" s="52">
        <f>ROUND((IF('Part A'!$E$55&gt;0,(I99+J99)/'Part A'!$E$55,0)),4)</f>
        <v>0</v>
      </c>
      <c r="L99" s="52">
        <f>ROUND((IF('Part A'!$E$54&gt;0,(I99+J99/2)/'Part A'!$E$54,0)),4)</f>
        <v>0</v>
      </c>
      <c r="M99" s="66"/>
      <c r="N99" s="49"/>
      <c r="O99" s="49"/>
      <c r="P99" s="53"/>
      <c r="R99" s="70"/>
    </row>
    <row r="100" spans="1:27" x14ac:dyDescent="0.35">
      <c r="A100" s="70"/>
      <c r="B100" s="70"/>
      <c r="C100" s="71"/>
      <c r="D100" s="24">
        <v>35</v>
      </c>
      <c r="E100" s="23"/>
      <c r="F100" s="67"/>
      <c r="G100" s="66"/>
      <c r="H100" s="66"/>
      <c r="I100" s="49"/>
      <c r="J100" s="49"/>
      <c r="K100" s="52">
        <f>ROUND((IF('Part A'!$E$55&gt;0,(I100+J100)/'Part A'!$E$55,0)),4)</f>
        <v>0</v>
      </c>
      <c r="L100" s="52">
        <f>ROUND((IF('Part A'!$E$54&gt;0,(I100+J100/2)/'Part A'!$E$54,0)),4)</f>
        <v>0</v>
      </c>
      <c r="M100" s="66"/>
      <c r="N100" s="49"/>
      <c r="O100" s="49"/>
      <c r="P100" s="53"/>
      <c r="R100" s="70"/>
      <c r="AA100" t="s">
        <v>586</v>
      </c>
    </row>
    <row r="101" spans="1:27" x14ac:dyDescent="0.35">
      <c r="A101" s="70"/>
      <c r="B101" s="70"/>
      <c r="C101" s="71"/>
      <c r="D101" s="24">
        <v>36</v>
      </c>
      <c r="E101" s="23"/>
      <c r="F101" s="67"/>
      <c r="G101" s="66"/>
      <c r="H101" s="66"/>
      <c r="I101" s="49"/>
      <c r="J101" s="49"/>
      <c r="K101" s="52">
        <f>ROUND((IF('Part A'!$E$55&gt;0,(I101+J101)/'Part A'!$E$55,0)),4)</f>
        <v>0</v>
      </c>
      <c r="L101" s="52">
        <f>ROUND((IF('Part A'!$E$54&gt;0,(I101+J101/2)/'Part A'!$E$54,0)),4)</f>
        <v>0</v>
      </c>
      <c r="M101" s="66"/>
      <c r="N101" s="49"/>
      <c r="O101" s="49"/>
      <c r="P101" s="53"/>
      <c r="R101" s="70"/>
      <c r="AA101" t="s">
        <v>587</v>
      </c>
    </row>
    <row r="102" spans="1:27" x14ac:dyDescent="0.35">
      <c r="A102" s="70"/>
      <c r="B102" s="70"/>
      <c r="C102" s="71"/>
      <c r="D102" s="24">
        <v>37</v>
      </c>
      <c r="E102" s="23"/>
      <c r="F102" s="67"/>
      <c r="G102" s="66"/>
      <c r="H102" s="66"/>
      <c r="I102" s="49"/>
      <c r="J102" s="49"/>
      <c r="K102" s="52">
        <f>ROUND((IF('Part A'!$E$55&gt;0,(I102+J102)/'Part A'!$E$55,0)),4)</f>
        <v>0</v>
      </c>
      <c r="L102" s="52">
        <f>ROUND((IF('Part A'!$E$54&gt;0,(I102+J102/2)/'Part A'!$E$54,0)),4)</f>
        <v>0</v>
      </c>
      <c r="M102" s="66"/>
      <c r="N102" s="49"/>
      <c r="O102" s="49"/>
      <c r="P102" s="53"/>
      <c r="R102" s="70"/>
      <c r="AA102" t="s">
        <v>588</v>
      </c>
    </row>
    <row r="103" spans="1:27" x14ac:dyDescent="0.35">
      <c r="A103" s="70"/>
      <c r="B103" s="70"/>
      <c r="C103" s="71"/>
      <c r="D103" s="24">
        <v>38</v>
      </c>
      <c r="E103" s="23"/>
      <c r="F103" s="67"/>
      <c r="G103" s="66"/>
      <c r="H103" s="66"/>
      <c r="I103" s="49"/>
      <c r="J103" s="49"/>
      <c r="K103" s="52">
        <f>ROUND((IF('Part A'!$E$55&gt;0,(I103+J103)/'Part A'!$E$55,0)),4)</f>
        <v>0</v>
      </c>
      <c r="L103" s="52">
        <f>ROUND((IF('Part A'!$E$54&gt;0,(I103+J103/2)/'Part A'!$E$54,0)),4)</f>
        <v>0</v>
      </c>
      <c r="M103" s="66"/>
      <c r="N103" s="49"/>
      <c r="O103" s="49"/>
      <c r="P103" s="53"/>
      <c r="R103" s="70"/>
      <c r="AA103" t="s">
        <v>589</v>
      </c>
    </row>
    <row r="104" spans="1:27" x14ac:dyDescent="0.35">
      <c r="A104" s="70"/>
      <c r="B104" s="70"/>
      <c r="C104" s="71"/>
      <c r="D104" s="24">
        <v>39</v>
      </c>
      <c r="E104" s="23"/>
      <c r="F104" s="67"/>
      <c r="G104" s="66"/>
      <c r="H104" s="66"/>
      <c r="I104" s="49"/>
      <c r="J104" s="49"/>
      <c r="K104" s="52">
        <f>ROUND((IF('Part A'!$E$55&gt;0,(I104+J104)/'Part A'!$E$55,0)),4)</f>
        <v>0</v>
      </c>
      <c r="L104" s="52">
        <f>ROUND((IF('Part A'!$E$54&gt;0,(I104+J104/2)/'Part A'!$E$54,0)),4)</f>
        <v>0</v>
      </c>
      <c r="M104" s="66"/>
      <c r="N104" s="49"/>
      <c r="O104" s="49"/>
      <c r="P104" s="53"/>
      <c r="R104" s="70"/>
      <c r="AA104" t="s">
        <v>590</v>
      </c>
    </row>
    <row r="105" spans="1:27" x14ac:dyDescent="0.35">
      <c r="A105" s="70"/>
      <c r="B105" s="70"/>
      <c r="C105" s="71"/>
      <c r="D105" s="24">
        <v>40</v>
      </c>
      <c r="E105" s="23"/>
      <c r="F105" s="67"/>
      <c r="G105" s="66"/>
      <c r="H105" s="66"/>
      <c r="I105" s="49"/>
      <c r="J105" s="49"/>
      <c r="K105" s="52">
        <f>ROUND((IF('Part A'!$E$55&gt;0,(I105+J105)/'Part A'!$E$55,0)),4)</f>
        <v>0</v>
      </c>
      <c r="L105" s="52">
        <f>ROUND((IF('Part A'!$E$54&gt;0,(I105+J105/2)/'Part A'!$E$54,0)),4)</f>
        <v>0</v>
      </c>
      <c r="M105" s="66"/>
      <c r="N105" s="49"/>
      <c r="O105" s="49"/>
      <c r="P105" s="53"/>
      <c r="R105" s="70"/>
      <c r="AA105" t="s">
        <v>591</v>
      </c>
    </row>
    <row r="106" spans="1:27" x14ac:dyDescent="0.35">
      <c r="A106" s="70"/>
      <c r="B106" s="70"/>
      <c r="C106" s="71"/>
      <c r="D106" s="24">
        <v>41</v>
      </c>
      <c r="E106" s="23"/>
      <c r="F106" s="67"/>
      <c r="G106" s="66"/>
      <c r="H106" s="66"/>
      <c r="I106" s="49"/>
      <c r="J106" s="49"/>
      <c r="K106" s="52">
        <f>ROUND((IF('Part A'!$E$55&gt;0,(I106+J106)/'Part A'!$E$55,0)),4)</f>
        <v>0</v>
      </c>
      <c r="L106" s="52">
        <f>ROUND((IF('Part A'!$E$54&gt;0,(I106+J106/2)/'Part A'!$E$54,0)),4)</f>
        <v>0</v>
      </c>
      <c r="M106" s="66"/>
      <c r="N106" s="49"/>
      <c r="O106" s="49"/>
      <c r="P106" s="53"/>
      <c r="R106" s="70"/>
      <c r="AA106" t="s">
        <v>592</v>
      </c>
    </row>
    <row r="107" spans="1:27" x14ac:dyDescent="0.35">
      <c r="A107" s="70"/>
      <c r="B107" s="70"/>
      <c r="C107" s="71"/>
      <c r="D107" s="24">
        <v>42</v>
      </c>
      <c r="E107" s="23"/>
      <c r="F107" s="67"/>
      <c r="G107" s="66"/>
      <c r="H107" s="66"/>
      <c r="I107" s="49"/>
      <c r="J107" s="49"/>
      <c r="K107" s="52">
        <f>ROUND((IF('Part A'!$E$55&gt;0,(I107+J107)/'Part A'!$E$55,0)),4)</f>
        <v>0</v>
      </c>
      <c r="L107" s="52">
        <f>ROUND((IF('Part A'!$E$54&gt;0,(I107+J107/2)/'Part A'!$E$54,0)),4)</f>
        <v>0</v>
      </c>
      <c r="M107" s="66"/>
      <c r="N107" s="49"/>
      <c r="O107" s="49"/>
      <c r="P107" s="53"/>
      <c r="R107" s="70"/>
      <c r="AA107" t="s">
        <v>593</v>
      </c>
    </row>
    <row r="108" spans="1:27" x14ac:dyDescent="0.35">
      <c r="A108" s="70"/>
      <c r="B108" s="70"/>
      <c r="C108" s="71"/>
      <c r="D108" s="24">
        <v>43</v>
      </c>
      <c r="E108" s="23"/>
      <c r="F108" s="67"/>
      <c r="G108" s="66"/>
      <c r="H108" s="66"/>
      <c r="I108" s="49"/>
      <c r="J108" s="49"/>
      <c r="K108" s="52">
        <f>ROUND((IF('Part A'!$E$55&gt;0,(I108+J108)/'Part A'!$E$55,0)),4)</f>
        <v>0</v>
      </c>
      <c r="L108" s="52">
        <f>ROUND((IF('Part A'!$E$54&gt;0,(I108+J108/2)/'Part A'!$E$54,0)),4)</f>
        <v>0</v>
      </c>
      <c r="M108" s="66"/>
      <c r="N108" s="49"/>
      <c r="O108" s="49"/>
      <c r="P108" s="53"/>
      <c r="R108" s="70"/>
      <c r="AA108" t="s">
        <v>594</v>
      </c>
    </row>
    <row r="109" spans="1:27" x14ac:dyDescent="0.35">
      <c r="A109" s="70"/>
      <c r="B109" s="70"/>
      <c r="C109" s="71"/>
      <c r="D109" s="24">
        <v>44</v>
      </c>
      <c r="E109" s="23"/>
      <c r="F109" s="67"/>
      <c r="G109" s="66"/>
      <c r="H109" s="66"/>
      <c r="I109" s="49"/>
      <c r="J109" s="49"/>
      <c r="K109" s="52">
        <f>ROUND((IF('Part A'!$E$55&gt;0,(I109+J109)/'Part A'!$E$55,0)),4)</f>
        <v>0</v>
      </c>
      <c r="L109" s="52">
        <f>ROUND((IF('Part A'!$E$54&gt;0,(I109+J109/2)/'Part A'!$E$54,0)),4)</f>
        <v>0</v>
      </c>
      <c r="M109" s="66"/>
      <c r="N109" s="49"/>
      <c r="O109" s="49"/>
      <c r="P109" s="53"/>
      <c r="R109" s="70"/>
      <c r="AA109" t="s">
        <v>595</v>
      </c>
    </row>
    <row r="110" spans="1:27" x14ac:dyDescent="0.35">
      <c r="A110" s="70"/>
      <c r="B110" s="70"/>
      <c r="C110" s="71"/>
      <c r="D110" s="24">
        <v>45</v>
      </c>
      <c r="E110" s="23"/>
      <c r="F110" s="67"/>
      <c r="G110" s="66"/>
      <c r="H110" s="66"/>
      <c r="I110" s="49"/>
      <c r="J110" s="49"/>
      <c r="K110" s="52">
        <f>ROUND((IF('Part A'!$E$55&gt;0,(I110+J110)/'Part A'!$E$55,0)),4)</f>
        <v>0</v>
      </c>
      <c r="L110" s="52">
        <f>ROUND((IF('Part A'!$E$54&gt;0,(I110+J110/2)/'Part A'!$E$54,0)),4)</f>
        <v>0</v>
      </c>
      <c r="M110" s="66"/>
      <c r="N110" s="49"/>
      <c r="O110" s="49"/>
      <c r="P110" s="53"/>
      <c r="R110" s="70"/>
      <c r="AA110" t="s">
        <v>596</v>
      </c>
    </row>
    <row r="111" spans="1:27" x14ac:dyDescent="0.35">
      <c r="A111" s="70"/>
      <c r="B111" s="70"/>
      <c r="C111" s="71"/>
      <c r="D111" s="24">
        <v>46</v>
      </c>
      <c r="E111" s="23"/>
      <c r="F111" s="67"/>
      <c r="G111" s="66"/>
      <c r="H111" s="66"/>
      <c r="I111" s="49"/>
      <c r="J111" s="49"/>
      <c r="K111" s="52">
        <f>ROUND((IF('Part A'!$E$55&gt;0,(I111+J111)/'Part A'!$E$55,0)),4)</f>
        <v>0</v>
      </c>
      <c r="L111" s="52">
        <f>ROUND((IF('Part A'!$E$54&gt;0,(I111+J111/2)/'Part A'!$E$54,0)),4)</f>
        <v>0</v>
      </c>
      <c r="M111" s="66"/>
      <c r="N111" s="49"/>
      <c r="O111" s="49"/>
      <c r="P111" s="53"/>
      <c r="R111" s="70"/>
      <c r="AA111" t="s">
        <v>597</v>
      </c>
    </row>
    <row r="112" spans="1:27" x14ac:dyDescent="0.35">
      <c r="A112" s="70"/>
      <c r="B112" s="70"/>
      <c r="C112" s="71"/>
      <c r="D112" s="24">
        <v>47</v>
      </c>
      <c r="E112" s="23"/>
      <c r="F112" s="67"/>
      <c r="G112" s="66"/>
      <c r="H112" s="66"/>
      <c r="I112" s="49"/>
      <c r="J112" s="49"/>
      <c r="K112" s="52">
        <f>ROUND((IF('Part A'!$E$55&gt;0,(I112+J112)/'Part A'!$E$55,0)),4)</f>
        <v>0</v>
      </c>
      <c r="L112" s="52">
        <f>ROUND((IF('Part A'!$E$54&gt;0,(I112+J112/2)/'Part A'!$E$54,0)),4)</f>
        <v>0</v>
      </c>
      <c r="M112" s="66"/>
      <c r="N112" s="49"/>
      <c r="O112" s="49"/>
      <c r="P112" s="53"/>
      <c r="R112" s="70"/>
      <c r="AA112" t="s">
        <v>598</v>
      </c>
    </row>
    <row r="113" spans="1:27" x14ac:dyDescent="0.35">
      <c r="A113" s="70"/>
      <c r="B113" s="70"/>
      <c r="C113" s="71"/>
      <c r="D113" s="24">
        <v>48</v>
      </c>
      <c r="E113" s="23"/>
      <c r="F113" s="67"/>
      <c r="G113" s="66"/>
      <c r="H113" s="66"/>
      <c r="I113" s="49"/>
      <c r="J113" s="49"/>
      <c r="K113" s="52">
        <f>ROUND((IF('Part A'!$E$55&gt;0,(I113+J113)/'Part A'!$E$55,0)),4)</f>
        <v>0</v>
      </c>
      <c r="L113" s="52">
        <f>ROUND((IF('Part A'!$E$54&gt;0,(I113+J113/2)/'Part A'!$E$54,0)),4)</f>
        <v>0</v>
      </c>
      <c r="M113" s="66"/>
      <c r="N113" s="49"/>
      <c r="O113" s="49"/>
      <c r="P113" s="53"/>
      <c r="R113" s="70"/>
      <c r="AA113" t="s">
        <v>599</v>
      </c>
    </row>
    <row r="114" spans="1:27" x14ac:dyDescent="0.35">
      <c r="A114" s="70"/>
      <c r="B114" s="70"/>
      <c r="C114" s="71"/>
      <c r="D114" s="24">
        <v>49</v>
      </c>
      <c r="E114" s="23"/>
      <c r="F114" s="67"/>
      <c r="G114" s="66"/>
      <c r="H114" s="66"/>
      <c r="I114" s="49"/>
      <c r="J114" s="49"/>
      <c r="K114" s="52">
        <f>ROUND((IF('Part A'!$E$55&gt;0,(I114+J114)/'Part A'!$E$55,0)),4)</f>
        <v>0</v>
      </c>
      <c r="L114" s="52">
        <f>ROUND((IF('Part A'!$E$54&gt;0,(I114+J114/2)/'Part A'!$E$54,0)),4)</f>
        <v>0</v>
      </c>
      <c r="M114" s="66"/>
      <c r="N114" s="49"/>
      <c r="O114" s="49"/>
      <c r="P114" s="53"/>
      <c r="R114" s="70"/>
      <c r="AA114" t="s">
        <v>600</v>
      </c>
    </row>
    <row r="115" spans="1:27" x14ac:dyDescent="0.35">
      <c r="A115" s="70"/>
      <c r="B115" s="70"/>
      <c r="C115" s="71"/>
      <c r="D115" s="24">
        <v>50</v>
      </c>
      <c r="E115" s="23"/>
      <c r="F115" s="67"/>
      <c r="G115" s="66"/>
      <c r="H115" s="66"/>
      <c r="I115" s="49"/>
      <c r="J115" s="49"/>
      <c r="K115" s="52">
        <f>ROUND((IF('Part A'!$E$55&gt;0,(I115+J115)/'Part A'!$E$55,0)),4)</f>
        <v>0</v>
      </c>
      <c r="L115" s="52">
        <f>ROUND((IF('Part A'!$E$54&gt;0,(I115+J115/2)/'Part A'!$E$54,0)),4)</f>
        <v>0</v>
      </c>
      <c r="M115" s="66"/>
      <c r="N115" s="49"/>
      <c r="O115" s="49"/>
      <c r="P115" s="53"/>
      <c r="R115" s="70"/>
      <c r="AA115" t="s">
        <v>601</v>
      </c>
    </row>
    <row r="116" spans="1:27" hidden="1" x14ac:dyDescent="0.35">
      <c r="A116" s="70"/>
      <c r="B116" s="70"/>
      <c r="C116" s="70" t="s">
        <v>284</v>
      </c>
      <c r="R116" s="70"/>
      <c r="AA116" t="s">
        <v>602</v>
      </c>
    </row>
    <row r="117" spans="1:27" hidden="1" x14ac:dyDescent="0.35">
      <c r="A117" s="70"/>
      <c r="B117" s="70"/>
      <c r="C117" s="70" t="s">
        <v>287</v>
      </c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 t="s">
        <v>288</v>
      </c>
      <c r="AA117" t="s">
        <v>603</v>
      </c>
    </row>
    <row r="118" spans="1:27" hidden="1" x14ac:dyDescent="0.35"/>
    <row r="119" spans="1:27" hidden="1" x14ac:dyDescent="0.35">
      <c r="A119" s="70"/>
      <c r="B119" s="70"/>
      <c r="C119" s="70" t="s">
        <v>558</v>
      </c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AA119" t="s">
        <v>586</v>
      </c>
    </row>
    <row r="120" spans="1:27" hidden="1" x14ac:dyDescent="0.35">
      <c r="A120" s="70"/>
      <c r="B120" s="70"/>
      <c r="C120" s="70"/>
      <c r="D120" s="70"/>
      <c r="E120" s="70"/>
      <c r="F120" s="70"/>
      <c r="G120" s="70"/>
      <c r="H120" s="70"/>
      <c r="I120" s="70" t="s">
        <v>563</v>
      </c>
      <c r="J120" s="70" t="s">
        <v>564</v>
      </c>
      <c r="K120" s="70"/>
      <c r="L120" s="70"/>
      <c r="M120" s="70"/>
      <c r="N120" s="70" t="s">
        <v>565</v>
      </c>
      <c r="O120" s="70" t="s">
        <v>566</v>
      </c>
      <c r="P120" s="70"/>
      <c r="Q120" s="70"/>
      <c r="R120" s="70"/>
      <c r="AA120" t="s">
        <v>587</v>
      </c>
    </row>
    <row r="121" spans="1:27" hidden="1" x14ac:dyDescent="0.35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AA121" t="s">
        <v>588</v>
      </c>
    </row>
    <row r="122" spans="1:27" hidden="1" x14ac:dyDescent="0.35">
      <c r="A122" s="70"/>
      <c r="B122" s="70"/>
      <c r="C122" s="70" t="s">
        <v>285</v>
      </c>
      <c r="D122" s="70" t="s">
        <v>397</v>
      </c>
      <c r="E122" s="70" t="s">
        <v>397</v>
      </c>
      <c r="F122" s="70" t="s">
        <v>397</v>
      </c>
      <c r="G122" s="70" t="s">
        <v>397</v>
      </c>
      <c r="H122" s="70" t="s">
        <v>397</v>
      </c>
      <c r="I122" s="70"/>
      <c r="J122" s="70"/>
      <c r="K122" s="70"/>
      <c r="L122" s="70"/>
      <c r="M122" s="70"/>
      <c r="N122" s="70"/>
      <c r="O122" s="70"/>
      <c r="P122" s="70"/>
      <c r="Q122" s="70" t="s">
        <v>284</v>
      </c>
      <c r="R122" s="70" t="s">
        <v>286</v>
      </c>
      <c r="AA122" t="s">
        <v>589</v>
      </c>
    </row>
    <row r="123" spans="1:27" hidden="1" x14ac:dyDescent="0.35">
      <c r="A123" s="70"/>
      <c r="B123" s="70"/>
      <c r="C123" s="70" t="s">
        <v>284</v>
      </c>
      <c r="R123" s="70"/>
      <c r="AA123" t="s">
        <v>590</v>
      </c>
    </row>
    <row r="124" spans="1:27" x14ac:dyDescent="0.35">
      <c r="A124" s="70"/>
      <c r="B124" s="70"/>
      <c r="C124" s="71"/>
      <c r="D124" s="104" t="s">
        <v>559</v>
      </c>
      <c r="E124" s="104"/>
      <c r="F124" s="104"/>
      <c r="G124" s="104"/>
      <c r="H124" s="104"/>
      <c r="I124" s="50">
        <f>ROUND(SUM(I66:I115),4)</f>
        <v>0</v>
      </c>
      <c r="J124" s="50">
        <f>ROUND(SUM(J66:J115),4)</f>
        <v>0</v>
      </c>
      <c r="K124" s="29"/>
      <c r="L124" s="29"/>
      <c r="M124" s="29"/>
      <c r="N124" s="50">
        <f>ROUND(SUM(N66:N115),4)</f>
        <v>0</v>
      </c>
      <c r="O124" s="50">
        <f>ROUND(SUM(O66:O115),4)</f>
        <v>0</v>
      </c>
      <c r="P124" s="29"/>
      <c r="R124" s="70"/>
      <c r="AA124" t="s">
        <v>591</v>
      </c>
    </row>
    <row r="125" spans="1:27" hidden="1" x14ac:dyDescent="0.35">
      <c r="A125" s="70"/>
      <c r="B125" s="70"/>
      <c r="C125" s="70" t="s">
        <v>284</v>
      </c>
      <c r="R125" s="70"/>
      <c r="AA125" t="s">
        <v>592</v>
      </c>
    </row>
    <row r="126" spans="1:27" hidden="1" x14ac:dyDescent="0.35">
      <c r="A126" s="70"/>
      <c r="B126" s="70"/>
      <c r="C126" s="70" t="s">
        <v>287</v>
      </c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 t="s">
        <v>288</v>
      </c>
      <c r="AA126" t="s">
        <v>593</v>
      </c>
    </row>
    <row r="127" spans="1:27" hidden="1" x14ac:dyDescent="0.35">
      <c r="AA127" t="s">
        <v>594</v>
      </c>
    </row>
    <row r="128" spans="1:27" hidden="1" x14ac:dyDescent="0.35">
      <c r="A128" s="70"/>
      <c r="B128" s="70"/>
      <c r="C128" s="70" t="s">
        <v>569</v>
      </c>
      <c r="D128" s="70"/>
      <c r="E128" s="70"/>
      <c r="F128" s="70"/>
      <c r="G128" s="70"/>
      <c r="H128" s="70"/>
      <c r="I128" s="70"/>
      <c r="J128" s="70"/>
      <c r="K128" s="70"/>
      <c r="L128" s="70"/>
      <c r="AA128" t="s">
        <v>595</v>
      </c>
    </row>
    <row r="129" spans="1:27" hidden="1" x14ac:dyDescent="0.35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AA129" t="s">
        <v>596</v>
      </c>
    </row>
    <row r="130" spans="1:27" hidden="1" x14ac:dyDescent="0.35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AA130" t="s">
        <v>597</v>
      </c>
    </row>
    <row r="131" spans="1:27" hidden="1" x14ac:dyDescent="0.35">
      <c r="A131" s="70"/>
      <c r="B131" s="70"/>
      <c r="C131" s="70" t="s">
        <v>285</v>
      </c>
      <c r="D131" s="70" t="s">
        <v>397</v>
      </c>
      <c r="E131" s="70" t="s">
        <v>397</v>
      </c>
      <c r="F131" s="70" t="s">
        <v>397</v>
      </c>
      <c r="G131" s="70" t="s">
        <v>397</v>
      </c>
      <c r="H131" s="70" t="s">
        <v>397</v>
      </c>
      <c r="I131" s="70"/>
      <c r="J131" s="70"/>
      <c r="K131" s="70" t="s">
        <v>284</v>
      </c>
      <c r="L131" s="70" t="s">
        <v>286</v>
      </c>
      <c r="AA131" t="s">
        <v>598</v>
      </c>
    </row>
    <row r="132" spans="1:27" hidden="1" x14ac:dyDescent="0.35">
      <c r="A132" s="70"/>
      <c r="B132" s="70"/>
      <c r="C132" s="70" t="s">
        <v>284</v>
      </c>
      <c r="L132" s="70"/>
      <c r="AA132" t="s">
        <v>599</v>
      </c>
    </row>
    <row r="133" spans="1:27" x14ac:dyDescent="0.35">
      <c r="A133" s="70"/>
      <c r="B133" s="70"/>
      <c r="C133" s="71"/>
      <c r="D133" s="104" t="s">
        <v>560</v>
      </c>
      <c r="E133" s="105"/>
      <c r="F133" s="105"/>
      <c r="G133" s="105"/>
      <c r="H133" s="105"/>
      <c r="I133" s="110">
        <f>ROUND(I124+J124,4)</f>
        <v>0</v>
      </c>
      <c r="J133" s="111"/>
      <c r="L133" s="70"/>
      <c r="AA133" t="s">
        <v>600</v>
      </c>
    </row>
    <row r="134" spans="1:27" x14ac:dyDescent="0.35">
      <c r="A134" s="70"/>
      <c r="B134" s="70"/>
      <c r="C134" s="70" t="s">
        <v>284</v>
      </c>
      <c r="L134" s="70"/>
      <c r="AA134" t="s">
        <v>601</v>
      </c>
    </row>
    <row r="135" spans="1:27" x14ac:dyDescent="0.35">
      <c r="A135" s="70"/>
      <c r="B135" s="70"/>
      <c r="C135" s="70" t="s">
        <v>287</v>
      </c>
      <c r="D135" s="70"/>
      <c r="E135" s="70"/>
      <c r="F135" s="70"/>
      <c r="G135" s="70"/>
      <c r="H135" s="70"/>
      <c r="I135" s="70"/>
      <c r="J135" s="70"/>
      <c r="K135" s="70"/>
      <c r="L135" s="70" t="s">
        <v>288</v>
      </c>
      <c r="AA135" t="s">
        <v>602</v>
      </c>
    </row>
    <row r="136" spans="1:27" x14ac:dyDescent="0.35">
      <c r="AA136" t="s">
        <v>603</v>
      </c>
    </row>
    <row r="138" spans="1:27" x14ac:dyDescent="0.35">
      <c r="AA138" t="s">
        <v>586</v>
      </c>
    </row>
    <row r="139" spans="1:27" x14ac:dyDescent="0.35">
      <c r="AA139" t="s">
        <v>587</v>
      </c>
    </row>
    <row r="140" spans="1:27" x14ac:dyDescent="0.35">
      <c r="AA140" t="s">
        <v>588</v>
      </c>
    </row>
    <row r="141" spans="1:27" x14ac:dyDescent="0.35">
      <c r="AA141" t="s">
        <v>589</v>
      </c>
    </row>
    <row r="142" spans="1:27" x14ac:dyDescent="0.35">
      <c r="AA142" t="s">
        <v>590</v>
      </c>
    </row>
    <row r="143" spans="1:27" x14ac:dyDescent="0.35">
      <c r="AA143" t="s">
        <v>591</v>
      </c>
    </row>
    <row r="144" spans="1:27" x14ac:dyDescent="0.35">
      <c r="AA144" t="s">
        <v>592</v>
      </c>
    </row>
    <row r="145" spans="27:27" x14ac:dyDescent="0.35">
      <c r="AA145" t="s">
        <v>593</v>
      </c>
    </row>
    <row r="146" spans="27:27" x14ac:dyDescent="0.35">
      <c r="AA146" t="s">
        <v>594</v>
      </c>
    </row>
    <row r="147" spans="27:27" x14ac:dyDescent="0.35">
      <c r="AA147" t="s">
        <v>595</v>
      </c>
    </row>
    <row r="148" spans="27:27" x14ac:dyDescent="0.35">
      <c r="AA148" t="s">
        <v>596</v>
      </c>
    </row>
    <row r="149" spans="27:27" x14ac:dyDescent="0.35">
      <c r="AA149" t="s">
        <v>597</v>
      </c>
    </row>
    <row r="150" spans="27:27" x14ac:dyDescent="0.35">
      <c r="AA150" t="s">
        <v>598</v>
      </c>
    </row>
    <row r="151" spans="27:27" x14ac:dyDescent="0.35">
      <c r="AA151" t="s">
        <v>599</v>
      </c>
    </row>
    <row r="152" spans="27:27" x14ac:dyDescent="0.35">
      <c r="AA152" t="s">
        <v>600</v>
      </c>
    </row>
    <row r="153" spans="27:27" x14ac:dyDescent="0.35">
      <c r="AA153" t="s">
        <v>601</v>
      </c>
    </row>
    <row r="154" spans="27:27" x14ac:dyDescent="0.35">
      <c r="AA154" t="s">
        <v>602</v>
      </c>
    </row>
    <row r="155" spans="27:27" x14ac:dyDescent="0.35">
      <c r="AA155" t="s">
        <v>603</v>
      </c>
    </row>
    <row r="157" spans="27:27" x14ac:dyDescent="0.35">
      <c r="AA157" t="s">
        <v>586</v>
      </c>
    </row>
    <row r="158" spans="27:27" x14ac:dyDescent="0.35">
      <c r="AA158" t="s">
        <v>587</v>
      </c>
    </row>
    <row r="159" spans="27:27" x14ac:dyDescent="0.35">
      <c r="AA159" t="s">
        <v>588</v>
      </c>
    </row>
    <row r="160" spans="27:27" x14ac:dyDescent="0.35">
      <c r="AA160" t="s">
        <v>589</v>
      </c>
    </row>
    <row r="161" spans="27:27" x14ac:dyDescent="0.35">
      <c r="AA161" t="s">
        <v>590</v>
      </c>
    </row>
    <row r="162" spans="27:27" x14ac:dyDescent="0.35">
      <c r="AA162" t="s">
        <v>591</v>
      </c>
    </row>
    <row r="163" spans="27:27" x14ac:dyDescent="0.35">
      <c r="AA163" t="s">
        <v>592</v>
      </c>
    </row>
    <row r="164" spans="27:27" x14ac:dyDescent="0.35">
      <c r="AA164" t="s">
        <v>593</v>
      </c>
    </row>
    <row r="165" spans="27:27" x14ac:dyDescent="0.35">
      <c r="AA165" t="s">
        <v>594</v>
      </c>
    </row>
    <row r="166" spans="27:27" x14ac:dyDescent="0.35">
      <c r="AA166" t="s">
        <v>595</v>
      </c>
    </row>
    <row r="167" spans="27:27" x14ac:dyDescent="0.35">
      <c r="AA167" t="s">
        <v>596</v>
      </c>
    </row>
    <row r="168" spans="27:27" x14ac:dyDescent="0.35">
      <c r="AA168" t="s">
        <v>597</v>
      </c>
    </row>
    <row r="169" spans="27:27" x14ac:dyDescent="0.35">
      <c r="AA169" t="s">
        <v>598</v>
      </c>
    </row>
    <row r="170" spans="27:27" x14ac:dyDescent="0.35">
      <c r="AA170" t="s">
        <v>599</v>
      </c>
    </row>
    <row r="171" spans="27:27" x14ac:dyDescent="0.35">
      <c r="AA171" t="s">
        <v>600</v>
      </c>
    </row>
    <row r="172" spans="27:27" x14ac:dyDescent="0.35">
      <c r="AA172" t="s">
        <v>601</v>
      </c>
    </row>
    <row r="173" spans="27:27" x14ac:dyDescent="0.35">
      <c r="AA173" t="s">
        <v>602</v>
      </c>
    </row>
    <row r="174" spans="27:27" x14ac:dyDescent="0.35">
      <c r="AA174" t="s">
        <v>603</v>
      </c>
    </row>
    <row r="176" spans="27:27" x14ac:dyDescent="0.35">
      <c r="AA176" t="s">
        <v>586</v>
      </c>
    </row>
    <row r="177" spans="27:27" x14ac:dyDescent="0.35">
      <c r="AA177" t="s">
        <v>587</v>
      </c>
    </row>
    <row r="178" spans="27:27" x14ac:dyDescent="0.35">
      <c r="AA178" t="s">
        <v>588</v>
      </c>
    </row>
    <row r="179" spans="27:27" x14ac:dyDescent="0.35">
      <c r="AA179" t="s">
        <v>589</v>
      </c>
    </row>
    <row r="180" spans="27:27" x14ac:dyDescent="0.35">
      <c r="AA180" t="s">
        <v>590</v>
      </c>
    </row>
    <row r="181" spans="27:27" x14ac:dyDescent="0.35">
      <c r="AA181" t="s">
        <v>591</v>
      </c>
    </row>
    <row r="182" spans="27:27" x14ac:dyDescent="0.35">
      <c r="AA182" t="s">
        <v>592</v>
      </c>
    </row>
    <row r="183" spans="27:27" x14ac:dyDescent="0.35">
      <c r="AA183" t="s">
        <v>593</v>
      </c>
    </row>
    <row r="184" spans="27:27" x14ac:dyDescent="0.35">
      <c r="AA184" t="s">
        <v>594</v>
      </c>
    </row>
    <row r="185" spans="27:27" x14ac:dyDescent="0.35">
      <c r="AA185" t="s">
        <v>595</v>
      </c>
    </row>
    <row r="186" spans="27:27" x14ac:dyDescent="0.35">
      <c r="AA186" t="s">
        <v>596</v>
      </c>
    </row>
    <row r="187" spans="27:27" x14ac:dyDescent="0.35">
      <c r="AA187" t="s">
        <v>597</v>
      </c>
    </row>
    <row r="188" spans="27:27" x14ac:dyDescent="0.35">
      <c r="AA188" t="s">
        <v>598</v>
      </c>
    </row>
    <row r="189" spans="27:27" x14ac:dyDescent="0.35">
      <c r="AA189" t="s">
        <v>599</v>
      </c>
    </row>
    <row r="190" spans="27:27" x14ac:dyDescent="0.35">
      <c r="AA190" t="s">
        <v>600</v>
      </c>
    </row>
    <row r="191" spans="27:27" x14ac:dyDescent="0.35">
      <c r="AA191" t="s">
        <v>601</v>
      </c>
    </row>
    <row r="192" spans="27:27" x14ac:dyDescent="0.35">
      <c r="AA192" t="s">
        <v>602</v>
      </c>
    </row>
    <row r="193" spans="27:27" x14ac:dyDescent="0.35">
      <c r="AA193" t="s">
        <v>603</v>
      </c>
    </row>
    <row r="195" spans="27:27" x14ac:dyDescent="0.35">
      <c r="AA195" t="s">
        <v>586</v>
      </c>
    </row>
    <row r="196" spans="27:27" x14ac:dyDescent="0.35">
      <c r="AA196" t="s">
        <v>587</v>
      </c>
    </row>
    <row r="197" spans="27:27" x14ac:dyDescent="0.35">
      <c r="AA197" t="s">
        <v>588</v>
      </c>
    </row>
    <row r="198" spans="27:27" x14ac:dyDescent="0.35">
      <c r="AA198" t="s">
        <v>589</v>
      </c>
    </row>
    <row r="199" spans="27:27" x14ac:dyDescent="0.35">
      <c r="AA199" t="s">
        <v>590</v>
      </c>
    </row>
    <row r="200" spans="27:27" x14ac:dyDescent="0.35">
      <c r="AA200" t="s">
        <v>591</v>
      </c>
    </row>
    <row r="201" spans="27:27" x14ac:dyDescent="0.35">
      <c r="AA201" t="s">
        <v>592</v>
      </c>
    </row>
    <row r="202" spans="27:27" x14ac:dyDescent="0.35">
      <c r="AA202" t="s">
        <v>593</v>
      </c>
    </row>
    <row r="203" spans="27:27" x14ac:dyDescent="0.35">
      <c r="AA203" t="s">
        <v>594</v>
      </c>
    </row>
    <row r="204" spans="27:27" x14ac:dyDescent="0.35">
      <c r="AA204" t="s">
        <v>595</v>
      </c>
    </row>
    <row r="205" spans="27:27" x14ac:dyDescent="0.35">
      <c r="AA205" t="s">
        <v>596</v>
      </c>
    </row>
    <row r="206" spans="27:27" x14ac:dyDescent="0.35">
      <c r="AA206" t="s">
        <v>597</v>
      </c>
    </row>
    <row r="207" spans="27:27" x14ac:dyDescent="0.35">
      <c r="AA207" t="s">
        <v>598</v>
      </c>
    </row>
    <row r="208" spans="27:27" x14ac:dyDescent="0.35">
      <c r="AA208" t="s">
        <v>599</v>
      </c>
    </row>
    <row r="209" spans="27:27" x14ac:dyDescent="0.35">
      <c r="AA209" t="s">
        <v>600</v>
      </c>
    </row>
    <row r="210" spans="27:27" x14ac:dyDescent="0.35">
      <c r="AA210" t="s">
        <v>601</v>
      </c>
    </row>
    <row r="211" spans="27:27" x14ac:dyDescent="0.35">
      <c r="AA211" t="s">
        <v>602</v>
      </c>
    </row>
    <row r="212" spans="27:27" x14ac:dyDescent="0.35">
      <c r="AA212" t="s">
        <v>603</v>
      </c>
    </row>
    <row r="214" spans="27:27" x14ac:dyDescent="0.35">
      <c r="AA214" t="s">
        <v>586</v>
      </c>
    </row>
    <row r="215" spans="27:27" x14ac:dyDescent="0.35">
      <c r="AA215" t="s">
        <v>587</v>
      </c>
    </row>
    <row r="216" spans="27:27" x14ac:dyDescent="0.35">
      <c r="AA216" t="s">
        <v>588</v>
      </c>
    </row>
    <row r="217" spans="27:27" x14ac:dyDescent="0.35">
      <c r="AA217" t="s">
        <v>589</v>
      </c>
    </row>
    <row r="218" spans="27:27" x14ac:dyDescent="0.35">
      <c r="AA218" t="s">
        <v>590</v>
      </c>
    </row>
    <row r="219" spans="27:27" x14ac:dyDescent="0.35">
      <c r="AA219" t="s">
        <v>591</v>
      </c>
    </row>
    <row r="220" spans="27:27" x14ac:dyDescent="0.35">
      <c r="AA220" t="s">
        <v>592</v>
      </c>
    </row>
    <row r="221" spans="27:27" x14ac:dyDescent="0.35">
      <c r="AA221" t="s">
        <v>593</v>
      </c>
    </row>
    <row r="222" spans="27:27" x14ac:dyDescent="0.35">
      <c r="AA222" t="s">
        <v>594</v>
      </c>
    </row>
    <row r="223" spans="27:27" x14ac:dyDescent="0.35">
      <c r="AA223" t="s">
        <v>595</v>
      </c>
    </row>
    <row r="224" spans="27:27" x14ac:dyDescent="0.35">
      <c r="AA224" t="s">
        <v>596</v>
      </c>
    </row>
    <row r="225" spans="27:27" x14ac:dyDescent="0.35">
      <c r="AA225" t="s">
        <v>597</v>
      </c>
    </row>
    <row r="226" spans="27:27" x14ac:dyDescent="0.35">
      <c r="AA226" t="s">
        <v>598</v>
      </c>
    </row>
    <row r="227" spans="27:27" x14ac:dyDescent="0.35">
      <c r="AA227" t="s">
        <v>599</v>
      </c>
    </row>
    <row r="228" spans="27:27" x14ac:dyDescent="0.35">
      <c r="AA228" t="s">
        <v>600</v>
      </c>
    </row>
    <row r="229" spans="27:27" x14ac:dyDescent="0.35">
      <c r="AA229" t="s">
        <v>601</v>
      </c>
    </row>
    <row r="230" spans="27:27" x14ac:dyDescent="0.35">
      <c r="AA230" t="s">
        <v>602</v>
      </c>
    </row>
    <row r="231" spans="27:27" x14ac:dyDescent="0.35">
      <c r="AA231" t="s">
        <v>603</v>
      </c>
    </row>
    <row r="233" spans="27:27" x14ac:dyDescent="0.35">
      <c r="AA233" t="s">
        <v>586</v>
      </c>
    </row>
    <row r="234" spans="27:27" x14ac:dyDescent="0.35">
      <c r="AA234" t="s">
        <v>587</v>
      </c>
    </row>
    <row r="235" spans="27:27" x14ac:dyDescent="0.35">
      <c r="AA235" t="s">
        <v>588</v>
      </c>
    </row>
    <row r="236" spans="27:27" x14ac:dyDescent="0.35">
      <c r="AA236" t="s">
        <v>589</v>
      </c>
    </row>
    <row r="237" spans="27:27" x14ac:dyDescent="0.35">
      <c r="AA237" t="s">
        <v>590</v>
      </c>
    </row>
    <row r="238" spans="27:27" x14ac:dyDescent="0.35">
      <c r="AA238" t="s">
        <v>591</v>
      </c>
    </row>
    <row r="239" spans="27:27" x14ac:dyDescent="0.35">
      <c r="AA239" t="s">
        <v>592</v>
      </c>
    </row>
    <row r="240" spans="27:27" x14ac:dyDescent="0.35">
      <c r="AA240" t="s">
        <v>593</v>
      </c>
    </row>
    <row r="241" spans="27:27" x14ac:dyDescent="0.35">
      <c r="AA241" t="s">
        <v>594</v>
      </c>
    </row>
    <row r="242" spans="27:27" x14ac:dyDescent="0.35">
      <c r="AA242" t="s">
        <v>595</v>
      </c>
    </row>
    <row r="243" spans="27:27" x14ac:dyDescent="0.35">
      <c r="AA243" t="s">
        <v>596</v>
      </c>
    </row>
    <row r="244" spans="27:27" x14ac:dyDescent="0.35">
      <c r="AA244" t="s">
        <v>597</v>
      </c>
    </row>
    <row r="245" spans="27:27" x14ac:dyDescent="0.35">
      <c r="AA245" t="s">
        <v>598</v>
      </c>
    </row>
    <row r="246" spans="27:27" x14ac:dyDescent="0.35">
      <c r="AA246" t="s">
        <v>599</v>
      </c>
    </row>
    <row r="247" spans="27:27" x14ac:dyDescent="0.35">
      <c r="AA247" t="s">
        <v>600</v>
      </c>
    </row>
    <row r="248" spans="27:27" x14ac:dyDescent="0.35">
      <c r="AA248" t="s">
        <v>601</v>
      </c>
    </row>
    <row r="249" spans="27:27" x14ac:dyDescent="0.35">
      <c r="AA249" t="s">
        <v>602</v>
      </c>
    </row>
    <row r="250" spans="27:27" x14ac:dyDescent="0.35">
      <c r="AA250" t="s">
        <v>603</v>
      </c>
    </row>
    <row r="252" spans="27:27" x14ac:dyDescent="0.35">
      <c r="AA252" t="s">
        <v>586</v>
      </c>
    </row>
    <row r="253" spans="27:27" x14ac:dyDescent="0.35">
      <c r="AA253" t="s">
        <v>587</v>
      </c>
    </row>
    <row r="254" spans="27:27" x14ac:dyDescent="0.35">
      <c r="AA254" t="s">
        <v>588</v>
      </c>
    </row>
    <row r="255" spans="27:27" x14ac:dyDescent="0.35">
      <c r="AA255" t="s">
        <v>589</v>
      </c>
    </row>
    <row r="256" spans="27:27" x14ac:dyDescent="0.35">
      <c r="AA256" t="s">
        <v>590</v>
      </c>
    </row>
    <row r="257" spans="27:27" x14ac:dyDescent="0.35">
      <c r="AA257" t="s">
        <v>591</v>
      </c>
    </row>
    <row r="258" spans="27:27" x14ac:dyDescent="0.35">
      <c r="AA258" t="s">
        <v>592</v>
      </c>
    </row>
    <row r="259" spans="27:27" x14ac:dyDescent="0.35">
      <c r="AA259" t="s">
        <v>593</v>
      </c>
    </row>
    <row r="260" spans="27:27" x14ac:dyDescent="0.35">
      <c r="AA260" t="s">
        <v>594</v>
      </c>
    </row>
    <row r="261" spans="27:27" x14ac:dyDescent="0.35">
      <c r="AA261" t="s">
        <v>595</v>
      </c>
    </row>
    <row r="262" spans="27:27" x14ac:dyDescent="0.35">
      <c r="AA262" t="s">
        <v>596</v>
      </c>
    </row>
    <row r="263" spans="27:27" x14ac:dyDescent="0.35">
      <c r="AA263" t="s">
        <v>597</v>
      </c>
    </row>
    <row r="264" spans="27:27" x14ac:dyDescent="0.35">
      <c r="AA264" t="s">
        <v>598</v>
      </c>
    </row>
    <row r="265" spans="27:27" x14ac:dyDescent="0.35">
      <c r="AA265" t="s">
        <v>599</v>
      </c>
    </row>
    <row r="266" spans="27:27" x14ac:dyDescent="0.35">
      <c r="AA266" t="s">
        <v>600</v>
      </c>
    </row>
    <row r="267" spans="27:27" x14ac:dyDescent="0.35">
      <c r="AA267" t="s">
        <v>601</v>
      </c>
    </row>
    <row r="268" spans="27:27" x14ac:dyDescent="0.35">
      <c r="AA268" t="s">
        <v>602</v>
      </c>
    </row>
    <row r="269" spans="27:27" x14ac:dyDescent="0.35">
      <c r="AA269" t="s">
        <v>603</v>
      </c>
    </row>
    <row r="271" spans="27:27" x14ac:dyDescent="0.35">
      <c r="AA271" t="s">
        <v>586</v>
      </c>
    </row>
    <row r="272" spans="27:27" x14ac:dyDescent="0.35">
      <c r="AA272" t="s">
        <v>587</v>
      </c>
    </row>
    <row r="273" spans="27:27" x14ac:dyDescent="0.35">
      <c r="AA273" t="s">
        <v>588</v>
      </c>
    </row>
    <row r="274" spans="27:27" x14ac:dyDescent="0.35">
      <c r="AA274" t="s">
        <v>589</v>
      </c>
    </row>
    <row r="275" spans="27:27" x14ac:dyDescent="0.35">
      <c r="AA275" t="s">
        <v>590</v>
      </c>
    </row>
    <row r="276" spans="27:27" x14ac:dyDescent="0.35">
      <c r="AA276" t="s">
        <v>591</v>
      </c>
    </row>
    <row r="277" spans="27:27" x14ac:dyDescent="0.35">
      <c r="AA277" t="s">
        <v>592</v>
      </c>
    </row>
    <row r="278" spans="27:27" x14ac:dyDescent="0.35">
      <c r="AA278" t="s">
        <v>593</v>
      </c>
    </row>
    <row r="279" spans="27:27" x14ac:dyDescent="0.35">
      <c r="AA279" t="s">
        <v>594</v>
      </c>
    </row>
    <row r="280" spans="27:27" x14ac:dyDescent="0.35">
      <c r="AA280" t="s">
        <v>595</v>
      </c>
    </row>
    <row r="281" spans="27:27" x14ac:dyDescent="0.35">
      <c r="AA281" t="s">
        <v>596</v>
      </c>
    </row>
    <row r="282" spans="27:27" x14ac:dyDescent="0.35">
      <c r="AA282" t="s">
        <v>597</v>
      </c>
    </row>
    <row r="283" spans="27:27" x14ac:dyDescent="0.35">
      <c r="AA283" t="s">
        <v>598</v>
      </c>
    </row>
    <row r="284" spans="27:27" x14ac:dyDescent="0.35">
      <c r="AA284" t="s">
        <v>599</v>
      </c>
    </row>
    <row r="285" spans="27:27" x14ac:dyDescent="0.35">
      <c r="AA285" t="s">
        <v>600</v>
      </c>
    </row>
    <row r="286" spans="27:27" x14ac:dyDescent="0.35">
      <c r="AA286" t="s">
        <v>601</v>
      </c>
    </row>
    <row r="287" spans="27:27" x14ac:dyDescent="0.35">
      <c r="AA287" t="s">
        <v>602</v>
      </c>
    </row>
    <row r="288" spans="27:27" x14ac:dyDescent="0.35">
      <c r="AA288" t="s">
        <v>603</v>
      </c>
    </row>
    <row r="290" spans="27:27" x14ac:dyDescent="0.35">
      <c r="AA290" t="s">
        <v>586</v>
      </c>
    </row>
    <row r="291" spans="27:27" x14ac:dyDescent="0.35">
      <c r="AA291" t="s">
        <v>587</v>
      </c>
    </row>
    <row r="292" spans="27:27" x14ac:dyDescent="0.35">
      <c r="AA292" t="s">
        <v>588</v>
      </c>
    </row>
    <row r="293" spans="27:27" x14ac:dyDescent="0.35">
      <c r="AA293" t="s">
        <v>589</v>
      </c>
    </row>
    <row r="294" spans="27:27" x14ac:dyDescent="0.35">
      <c r="AA294" t="s">
        <v>590</v>
      </c>
    </row>
    <row r="295" spans="27:27" x14ac:dyDescent="0.35">
      <c r="AA295" t="s">
        <v>591</v>
      </c>
    </row>
    <row r="296" spans="27:27" x14ac:dyDescent="0.35">
      <c r="AA296" t="s">
        <v>592</v>
      </c>
    </row>
    <row r="297" spans="27:27" x14ac:dyDescent="0.35">
      <c r="AA297" t="s">
        <v>593</v>
      </c>
    </row>
    <row r="298" spans="27:27" x14ac:dyDescent="0.35">
      <c r="AA298" t="s">
        <v>594</v>
      </c>
    </row>
    <row r="299" spans="27:27" x14ac:dyDescent="0.35">
      <c r="AA299" t="s">
        <v>595</v>
      </c>
    </row>
    <row r="300" spans="27:27" x14ac:dyDescent="0.35">
      <c r="AA300" t="s">
        <v>596</v>
      </c>
    </row>
    <row r="301" spans="27:27" x14ac:dyDescent="0.35">
      <c r="AA301" t="s">
        <v>597</v>
      </c>
    </row>
    <row r="302" spans="27:27" x14ac:dyDescent="0.35">
      <c r="AA302" t="s">
        <v>598</v>
      </c>
    </row>
    <row r="303" spans="27:27" x14ac:dyDescent="0.35">
      <c r="AA303" t="s">
        <v>599</v>
      </c>
    </row>
    <row r="304" spans="27:27" x14ac:dyDescent="0.35">
      <c r="AA304" t="s">
        <v>600</v>
      </c>
    </row>
    <row r="305" spans="27:27" x14ac:dyDescent="0.35">
      <c r="AA305" t="s">
        <v>601</v>
      </c>
    </row>
    <row r="306" spans="27:27" x14ac:dyDescent="0.35">
      <c r="AA306" t="s">
        <v>602</v>
      </c>
    </row>
    <row r="307" spans="27:27" x14ac:dyDescent="0.35">
      <c r="AA307" t="s">
        <v>603</v>
      </c>
    </row>
    <row r="309" spans="27:27" x14ac:dyDescent="0.35">
      <c r="AA309" t="s">
        <v>586</v>
      </c>
    </row>
    <row r="310" spans="27:27" x14ac:dyDescent="0.35">
      <c r="AA310" t="s">
        <v>587</v>
      </c>
    </row>
    <row r="311" spans="27:27" x14ac:dyDescent="0.35">
      <c r="AA311" t="s">
        <v>588</v>
      </c>
    </row>
    <row r="312" spans="27:27" x14ac:dyDescent="0.35">
      <c r="AA312" t="s">
        <v>589</v>
      </c>
    </row>
    <row r="313" spans="27:27" x14ac:dyDescent="0.35">
      <c r="AA313" t="s">
        <v>590</v>
      </c>
    </row>
    <row r="314" spans="27:27" x14ac:dyDescent="0.35">
      <c r="AA314" t="s">
        <v>591</v>
      </c>
    </row>
    <row r="315" spans="27:27" x14ac:dyDescent="0.35">
      <c r="AA315" t="s">
        <v>592</v>
      </c>
    </row>
    <row r="316" spans="27:27" x14ac:dyDescent="0.35">
      <c r="AA316" t="s">
        <v>593</v>
      </c>
    </row>
    <row r="317" spans="27:27" x14ac:dyDescent="0.35">
      <c r="AA317" t="s">
        <v>594</v>
      </c>
    </row>
    <row r="318" spans="27:27" x14ac:dyDescent="0.35">
      <c r="AA318" t="s">
        <v>595</v>
      </c>
    </row>
    <row r="319" spans="27:27" x14ac:dyDescent="0.35">
      <c r="AA319" t="s">
        <v>596</v>
      </c>
    </row>
    <row r="320" spans="27:27" x14ac:dyDescent="0.35">
      <c r="AA320" t="s">
        <v>597</v>
      </c>
    </row>
    <row r="321" spans="27:27" x14ac:dyDescent="0.35">
      <c r="AA321" t="s">
        <v>598</v>
      </c>
    </row>
    <row r="322" spans="27:27" x14ac:dyDescent="0.35">
      <c r="AA322" t="s">
        <v>599</v>
      </c>
    </row>
    <row r="323" spans="27:27" x14ac:dyDescent="0.35">
      <c r="AA323" t="s">
        <v>600</v>
      </c>
    </row>
    <row r="324" spans="27:27" x14ac:dyDescent="0.35">
      <c r="AA324" t="s">
        <v>601</v>
      </c>
    </row>
    <row r="325" spans="27:27" x14ac:dyDescent="0.35">
      <c r="AA325" t="s">
        <v>602</v>
      </c>
    </row>
    <row r="326" spans="27:27" x14ac:dyDescent="0.35">
      <c r="AA326" t="s">
        <v>603</v>
      </c>
    </row>
    <row r="328" spans="27:27" x14ac:dyDescent="0.35">
      <c r="AA328" t="s">
        <v>586</v>
      </c>
    </row>
    <row r="329" spans="27:27" x14ac:dyDescent="0.35">
      <c r="AA329" t="s">
        <v>587</v>
      </c>
    </row>
    <row r="330" spans="27:27" x14ac:dyDescent="0.35">
      <c r="AA330" t="s">
        <v>588</v>
      </c>
    </row>
    <row r="331" spans="27:27" x14ac:dyDescent="0.35">
      <c r="AA331" t="s">
        <v>589</v>
      </c>
    </row>
    <row r="332" spans="27:27" x14ac:dyDescent="0.35">
      <c r="AA332" t="s">
        <v>590</v>
      </c>
    </row>
    <row r="333" spans="27:27" x14ac:dyDescent="0.35">
      <c r="AA333" t="s">
        <v>591</v>
      </c>
    </row>
    <row r="334" spans="27:27" x14ac:dyDescent="0.35">
      <c r="AA334" t="s">
        <v>592</v>
      </c>
    </row>
    <row r="335" spans="27:27" x14ac:dyDescent="0.35">
      <c r="AA335" t="s">
        <v>593</v>
      </c>
    </row>
    <row r="336" spans="27:27" x14ac:dyDescent="0.35">
      <c r="AA336" t="s">
        <v>594</v>
      </c>
    </row>
    <row r="337" spans="27:27" x14ac:dyDescent="0.35">
      <c r="AA337" t="s">
        <v>595</v>
      </c>
    </row>
    <row r="338" spans="27:27" x14ac:dyDescent="0.35">
      <c r="AA338" t="s">
        <v>596</v>
      </c>
    </row>
    <row r="339" spans="27:27" x14ac:dyDescent="0.35">
      <c r="AA339" t="s">
        <v>597</v>
      </c>
    </row>
    <row r="340" spans="27:27" x14ac:dyDescent="0.35">
      <c r="AA340" t="s">
        <v>598</v>
      </c>
    </row>
    <row r="341" spans="27:27" x14ac:dyDescent="0.35">
      <c r="AA341" t="s">
        <v>599</v>
      </c>
    </row>
    <row r="342" spans="27:27" x14ac:dyDescent="0.35">
      <c r="AA342" t="s">
        <v>600</v>
      </c>
    </row>
    <row r="343" spans="27:27" x14ac:dyDescent="0.35">
      <c r="AA343" t="s">
        <v>601</v>
      </c>
    </row>
    <row r="344" spans="27:27" x14ac:dyDescent="0.35">
      <c r="AA344" t="s">
        <v>602</v>
      </c>
    </row>
    <row r="345" spans="27:27" x14ac:dyDescent="0.35">
      <c r="AA345" t="s">
        <v>603</v>
      </c>
    </row>
    <row r="347" spans="27:27" x14ac:dyDescent="0.35">
      <c r="AA347" t="s">
        <v>586</v>
      </c>
    </row>
    <row r="348" spans="27:27" x14ac:dyDescent="0.35">
      <c r="AA348" t="s">
        <v>587</v>
      </c>
    </row>
    <row r="349" spans="27:27" x14ac:dyDescent="0.35">
      <c r="AA349" t="s">
        <v>588</v>
      </c>
    </row>
    <row r="350" spans="27:27" x14ac:dyDescent="0.35">
      <c r="AA350" t="s">
        <v>589</v>
      </c>
    </row>
    <row r="351" spans="27:27" x14ac:dyDescent="0.35">
      <c r="AA351" t="s">
        <v>590</v>
      </c>
    </row>
    <row r="352" spans="27:27" x14ac:dyDescent="0.35">
      <c r="AA352" t="s">
        <v>591</v>
      </c>
    </row>
    <row r="353" spans="27:27" x14ac:dyDescent="0.35">
      <c r="AA353" t="s">
        <v>592</v>
      </c>
    </row>
    <row r="354" spans="27:27" x14ac:dyDescent="0.35">
      <c r="AA354" t="s">
        <v>593</v>
      </c>
    </row>
    <row r="355" spans="27:27" x14ac:dyDescent="0.35">
      <c r="AA355" t="s">
        <v>594</v>
      </c>
    </row>
    <row r="356" spans="27:27" x14ac:dyDescent="0.35">
      <c r="AA356" t="s">
        <v>595</v>
      </c>
    </row>
    <row r="357" spans="27:27" x14ac:dyDescent="0.35">
      <c r="AA357" t="s">
        <v>596</v>
      </c>
    </row>
    <row r="358" spans="27:27" x14ac:dyDescent="0.35">
      <c r="AA358" t="s">
        <v>597</v>
      </c>
    </row>
    <row r="359" spans="27:27" x14ac:dyDescent="0.35">
      <c r="AA359" t="s">
        <v>598</v>
      </c>
    </row>
    <row r="360" spans="27:27" x14ac:dyDescent="0.35">
      <c r="AA360" t="s">
        <v>599</v>
      </c>
    </row>
    <row r="361" spans="27:27" x14ac:dyDescent="0.35">
      <c r="AA361" t="s">
        <v>600</v>
      </c>
    </row>
    <row r="362" spans="27:27" x14ac:dyDescent="0.35">
      <c r="AA362" t="s">
        <v>601</v>
      </c>
    </row>
    <row r="363" spans="27:27" x14ac:dyDescent="0.35">
      <c r="AA363" t="s">
        <v>602</v>
      </c>
    </row>
    <row r="364" spans="27:27" x14ac:dyDescent="0.35">
      <c r="AA364" t="s">
        <v>603</v>
      </c>
    </row>
    <row r="366" spans="27:27" x14ac:dyDescent="0.35">
      <c r="AA366" t="s">
        <v>586</v>
      </c>
    </row>
    <row r="367" spans="27:27" x14ac:dyDescent="0.35">
      <c r="AA367" t="s">
        <v>587</v>
      </c>
    </row>
    <row r="368" spans="27:27" x14ac:dyDescent="0.35">
      <c r="AA368" t="s">
        <v>588</v>
      </c>
    </row>
    <row r="369" spans="27:27" x14ac:dyDescent="0.35">
      <c r="AA369" t="s">
        <v>589</v>
      </c>
    </row>
    <row r="370" spans="27:27" x14ac:dyDescent="0.35">
      <c r="AA370" t="s">
        <v>590</v>
      </c>
    </row>
    <row r="371" spans="27:27" x14ac:dyDescent="0.35">
      <c r="AA371" t="s">
        <v>591</v>
      </c>
    </row>
    <row r="372" spans="27:27" x14ac:dyDescent="0.35">
      <c r="AA372" t="s">
        <v>592</v>
      </c>
    </row>
    <row r="373" spans="27:27" x14ac:dyDescent="0.35">
      <c r="AA373" t="s">
        <v>593</v>
      </c>
    </row>
    <row r="374" spans="27:27" x14ac:dyDescent="0.35">
      <c r="AA374" t="s">
        <v>594</v>
      </c>
    </row>
    <row r="375" spans="27:27" x14ac:dyDescent="0.35">
      <c r="AA375" t="s">
        <v>595</v>
      </c>
    </row>
    <row r="376" spans="27:27" x14ac:dyDescent="0.35">
      <c r="AA376" t="s">
        <v>596</v>
      </c>
    </row>
    <row r="377" spans="27:27" x14ac:dyDescent="0.35">
      <c r="AA377" t="s">
        <v>597</v>
      </c>
    </row>
    <row r="378" spans="27:27" x14ac:dyDescent="0.35">
      <c r="AA378" t="s">
        <v>598</v>
      </c>
    </row>
    <row r="379" spans="27:27" x14ac:dyDescent="0.35">
      <c r="AA379" t="s">
        <v>599</v>
      </c>
    </row>
    <row r="380" spans="27:27" x14ac:dyDescent="0.35">
      <c r="AA380" t="s">
        <v>600</v>
      </c>
    </row>
    <row r="381" spans="27:27" x14ac:dyDescent="0.35">
      <c r="AA381" t="s">
        <v>601</v>
      </c>
    </row>
    <row r="382" spans="27:27" x14ac:dyDescent="0.35">
      <c r="AA382" t="s">
        <v>602</v>
      </c>
    </row>
    <row r="383" spans="27:27" x14ac:dyDescent="0.35">
      <c r="AA383" t="s">
        <v>603</v>
      </c>
    </row>
    <row r="385" spans="27:27" x14ac:dyDescent="0.35">
      <c r="AA385" t="s">
        <v>586</v>
      </c>
    </row>
    <row r="386" spans="27:27" x14ac:dyDescent="0.35">
      <c r="AA386" t="s">
        <v>587</v>
      </c>
    </row>
    <row r="387" spans="27:27" x14ac:dyDescent="0.35">
      <c r="AA387" t="s">
        <v>588</v>
      </c>
    </row>
    <row r="388" spans="27:27" x14ac:dyDescent="0.35">
      <c r="AA388" t="s">
        <v>589</v>
      </c>
    </row>
    <row r="389" spans="27:27" x14ac:dyDescent="0.35">
      <c r="AA389" t="s">
        <v>590</v>
      </c>
    </row>
    <row r="390" spans="27:27" x14ac:dyDescent="0.35">
      <c r="AA390" t="s">
        <v>591</v>
      </c>
    </row>
    <row r="391" spans="27:27" x14ac:dyDescent="0.35">
      <c r="AA391" t="s">
        <v>592</v>
      </c>
    </row>
    <row r="392" spans="27:27" x14ac:dyDescent="0.35">
      <c r="AA392" t="s">
        <v>593</v>
      </c>
    </row>
    <row r="393" spans="27:27" x14ac:dyDescent="0.35">
      <c r="AA393" t="s">
        <v>594</v>
      </c>
    </row>
    <row r="394" spans="27:27" x14ac:dyDescent="0.35">
      <c r="AA394" t="s">
        <v>595</v>
      </c>
    </row>
    <row r="395" spans="27:27" x14ac:dyDescent="0.35">
      <c r="AA395" t="s">
        <v>596</v>
      </c>
    </row>
    <row r="396" spans="27:27" x14ac:dyDescent="0.35">
      <c r="AA396" t="s">
        <v>597</v>
      </c>
    </row>
    <row r="397" spans="27:27" x14ac:dyDescent="0.35">
      <c r="AA397" t="s">
        <v>598</v>
      </c>
    </row>
    <row r="398" spans="27:27" x14ac:dyDescent="0.35">
      <c r="AA398" t="s">
        <v>599</v>
      </c>
    </row>
    <row r="399" spans="27:27" x14ac:dyDescent="0.35">
      <c r="AA399" t="s">
        <v>600</v>
      </c>
    </row>
    <row r="400" spans="27:27" x14ac:dyDescent="0.35">
      <c r="AA400" t="s">
        <v>601</v>
      </c>
    </row>
    <row r="401" spans="27:27" x14ac:dyDescent="0.35">
      <c r="AA401" t="s">
        <v>602</v>
      </c>
    </row>
    <row r="402" spans="27:27" x14ac:dyDescent="0.35">
      <c r="AA402" t="s">
        <v>603</v>
      </c>
    </row>
    <row r="404" spans="27:27" x14ac:dyDescent="0.35">
      <c r="AA404" t="s">
        <v>586</v>
      </c>
    </row>
    <row r="405" spans="27:27" x14ac:dyDescent="0.35">
      <c r="AA405" t="s">
        <v>587</v>
      </c>
    </row>
    <row r="406" spans="27:27" x14ac:dyDescent="0.35">
      <c r="AA406" t="s">
        <v>588</v>
      </c>
    </row>
    <row r="407" spans="27:27" x14ac:dyDescent="0.35">
      <c r="AA407" t="s">
        <v>589</v>
      </c>
    </row>
    <row r="408" spans="27:27" x14ac:dyDescent="0.35">
      <c r="AA408" t="s">
        <v>590</v>
      </c>
    </row>
    <row r="409" spans="27:27" x14ac:dyDescent="0.35">
      <c r="AA409" t="s">
        <v>591</v>
      </c>
    </row>
    <row r="410" spans="27:27" x14ac:dyDescent="0.35">
      <c r="AA410" t="s">
        <v>592</v>
      </c>
    </row>
    <row r="411" spans="27:27" x14ac:dyDescent="0.35">
      <c r="AA411" t="s">
        <v>593</v>
      </c>
    </row>
    <row r="412" spans="27:27" x14ac:dyDescent="0.35">
      <c r="AA412" t="s">
        <v>594</v>
      </c>
    </row>
    <row r="413" spans="27:27" x14ac:dyDescent="0.35">
      <c r="AA413" t="s">
        <v>595</v>
      </c>
    </row>
    <row r="414" spans="27:27" x14ac:dyDescent="0.35">
      <c r="AA414" t="s">
        <v>596</v>
      </c>
    </row>
    <row r="415" spans="27:27" x14ac:dyDescent="0.35">
      <c r="AA415" t="s">
        <v>597</v>
      </c>
    </row>
    <row r="416" spans="27:27" x14ac:dyDescent="0.35">
      <c r="AA416" t="s">
        <v>598</v>
      </c>
    </row>
    <row r="417" spans="27:27" x14ac:dyDescent="0.35">
      <c r="AA417" t="s">
        <v>599</v>
      </c>
    </row>
    <row r="418" spans="27:27" x14ac:dyDescent="0.35">
      <c r="AA418" t="s">
        <v>600</v>
      </c>
    </row>
    <row r="419" spans="27:27" x14ac:dyDescent="0.35">
      <c r="AA419" t="s">
        <v>601</v>
      </c>
    </row>
    <row r="420" spans="27:27" x14ac:dyDescent="0.35">
      <c r="AA420" t="s">
        <v>602</v>
      </c>
    </row>
    <row r="421" spans="27:27" x14ac:dyDescent="0.35">
      <c r="AA421" t="s">
        <v>603</v>
      </c>
    </row>
    <row r="423" spans="27:27" x14ac:dyDescent="0.35">
      <c r="AA423" t="s">
        <v>586</v>
      </c>
    </row>
    <row r="424" spans="27:27" x14ac:dyDescent="0.35">
      <c r="AA424" t="s">
        <v>587</v>
      </c>
    </row>
    <row r="425" spans="27:27" x14ac:dyDescent="0.35">
      <c r="AA425" t="s">
        <v>588</v>
      </c>
    </row>
    <row r="426" spans="27:27" x14ac:dyDescent="0.35">
      <c r="AA426" t="s">
        <v>589</v>
      </c>
    </row>
    <row r="427" spans="27:27" x14ac:dyDescent="0.35">
      <c r="AA427" t="s">
        <v>590</v>
      </c>
    </row>
    <row r="428" spans="27:27" x14ac:dyDescent="0.35">
      <c r="AA428" t="s">
        <v>591</v>
      </c>
    </row>
    <row r="429" spans="27:27" x14ac:dyDescent="0.35">
      <c r="AA429" t="s">
        <v>592</v>
      </c>
    </row>
    <row r="430" spans="27:27" x14ac:dyDescent="0.35">
      <c r="AA430" t="s">
        <v>593</v>
      </c>
    </row>
    <row r="431" spans="27:27" x14ac:dyDescent="0.35">
      <c r="AA431" t="s">
        <v>594</v>
      </c>
    </row>
    <row r="432" spans="27:27" x14ac:dyDescent="0.35">
      <c r="AA432" t="s">
        <v>595</v>
      </c>
    </row>
    <row r="433" spans="27:27" x14ac:dyDescent="0.35">
      <c r="AA433" t="s">
        <v>596</v>
      </c>
    </row>
    <row r="434" spans="27:27" x14ac:dyDescent="0.35">
      <c r="AA434" t="s">
        <v>597</v>
      </c>
    </row>
    <row r="435" spans="27:27" x14ac:dyDescent="0.35">
      <c r="AA435" t="s">
        <v>598</v>
      </c>
    </row>
    <row r="436" spans="27:27" x14ac:dyDescent="0.35">
      <c r="AA436" t="s">
        <v>599</v>
      </c>
    </row>
    <row r="437" spans="27:27" x14ac:dyDescent="0.35">
      <c r="AA437" t="s">
        <v>600</v>
      </c>
    </row>
    <row r="438" spans="27:27" x14ac:dyDescent="0.35">
      <c r="AA438" t="s">
        <v>601</v>
      </c>
    </row>
    <row r="439" spans="27:27" x14ac:dyDescent="0.35">
      <c r="AA439" t="s">
        <v>602</v>
      </c>
    </row>
    <row r="440" spans="27:27" x14ac:dyDescent="0.35">
      <c r="AA440" t="s">
        <v>603</v>
      </c>
    </row>
    <row r="442" spans="27:27" x14ac:dyDescent="0.35">
      <c r="AA442" t="s">
        <v>586</v>
      </c>
    </row>
    <row r="443" spans="27:27" x14ac:dyDescent="0.35">
      <c r="AA443" t="s">
        <v>587</v>
      </c>
    </row>
    <row r="444" spans="27:27" x14ac:dyDescent="0.35">
      <c r="AA444" t="s">
        <v>588</v>
      </c>
    </row>
    <row r="445" spans="27:27" x14ac:dyDescent="0.35">
      <c r="AA445" t="s">
        <v>589</v>
      </c>
    </row>
    <row r="446" spans="27:27" x14ac:dyDescent="0.35">
      <c r="AA446" t="s">
        <v>590</v>
      </c>
    </row>
    <row r="447" spans="27:27" x14ac:dyDescent="0.35">
      <c r="AA447" t="s">
        <v>591</v>
      </c>
    </row>
    <row r="448" spans="27:27" x14ac:dyDescent="0.35">
      <c r="AA448" t="s">
        <v>592</v>
      </c>
    </row>
    <row r="449" spans="27:27" x14ac:dyDescent="0.35">
      <c r="AA449" t="s">
        <v>593</v>
      </c>
    </row>
    <row r="450" spans="27:27" x14ac:dyDescent="0.35">
      <c r="AA450" t="s">
        <v>594</v>
      </c>
    </row>
    <row r="451" spans="27:27" x14ac:dyDescent="0.35">
      <c r="AA451" t="s">
        <v>595</v>
      </c>
    </row>
    <row r="452" spans="27:27" x14ac:dyDescent="0.35">
      <c r="AA452" t="s">
        <v>596</v>
      </c>
    </row>
    <row r="453" spans="27:27" x14ac:dyDescent="0.35">
      <c r="AA453" t="s">
        <v>597</v>
      </c>
    </row>
    <row r="454" spans="27:27" x14ac:dyDescent="0.35">
      <c r="AA454" t="s">
        <v>598</v>
      </c>
    </row>
    <row r="455" spans="27:27" x14ac:dyDescent="0.35">
      <c r="AA455" t="s">
        <v>599</v>
      </c>
    </row>
    <row r="456" spans="27:27" x14ac:dyDescent="0.35">
      <c r="AA456" t="s">
        <v>600</v>
      </c>
    </row>
    <row r="457" spans="27:27" x14ac:dyDescent="0.35">
      <c r="AA457" t="s">
        <v>601</v>
      </c>
    </row>
    <row r="458" spans="27:27" x14ac:dyDescent="0.35">
      <c r="AA458" t="s">
        <v>602</v>
      </c>
    </row>
    <row r="459" spans="27:27" x14ac:dyDescent="0.35">
      <c r="AA459" t="s">
        <v>603</v>
      </c>
    </row>
    <row r="461" spans="27:27" x14ac:dyDescent="0.35">
      <c r="AA461" t="s">
        <v>586</v>
      </c>
    </row>
    <row r="462" spans="27:27" x14ac:dyDescent="0.35">
      <c r="AA462" t="s">
        <v>587</v>
      </c>
    </row>
    <row r="463" spans="27:27" x14ac:dyDescent="0.35">
      <c r="AA463" t="s">
        <v>588</v>
      </c>
    </row>
    <row r="464" spans="27:27" x14ac:dyDescent="0.35">
      <c r="AA464" t="s">
        <v>589</v>
      </c>
    </row>
    <row r="465" spans="27:27" x14ac:dyDescent="0.35">
      <c r="AA465" t="s">
        <v>590</v>
      </c>
    </row>
    <row r="466" spans="27:27" x14ac:dyDescent="0.35">
      <c r="AA466" t="s">
        <v>591</v>
      </c>
    </row>
    <row r="467" spans="27:27" x14ac:dyDescent="0.35">
      <c r="AA467" t="s">
        <v>592</v>
      </c>
    </row>
    <row r="468" spans="27:27" x14ac:dyDescent="0.35">
      <c r="AA468" t="s">
        <v>593</v>
      </c>
    </row>
    <row r="469" spans="27:27" x14ac:dyDescent="0.35">
      <c r="AA469" t="s">
        <v>594</v>
      </c>
    </row>
    <row r="470" spans="27:27" x14ac:dyDescent="0.35">
      <c r="AA470" t="s">
        <v>595</v>
      </c>
    </row>
    <row r="471" spans="27:27" x14ac:dyDescent="0.35">
      <c r="AA471" t="s">
        <v>596</v>
      </c>
    </row>
    <row r="472" spans="27:27" x14ac:dyDescent="0.35">
      <c r="AA472" t="s">
        <v>597</v>
      </c>
    </row>
    <row r="473" spans="27:27" x14ac:dyDescent="0.35">
      <c r="AA473" t="s">
        <v>598</v>
      </c>
    </row>
    <row r="474" spans="27:27" x14ac:dyDescent="0.35">
      <c r="AA474" t="s">
        <v>599</v>
      </c>
    </row>
    <row r="475" spans="27:27" x14ac:dyDescent="0.35">
      <c r="AA475" t="s">
        <v>600</v>
      </c>
    </row>
    <row r="476" spans="27:27" x14ac:dyDescent="0.35">
      <c r="AA476" t="s">
        <v>601</v>
      </c>
    </row>
    <row r="477" spans="27:27" x14ac:dyDescent="0.35">
      <c r="AA477" t="s">
        <v>602</v>
      </c>
    </row>
    <row r="478" spans="27:27" x14ac:dyDescent="0.35">
      <c r="AA478" t="s">
        <v>603</v>
      </c>
    </row>
    <row r="480" spans="27:27" x14ac:dyDescent="0.35">
      <c r="AA480" t="s">
        <v>586</v>
      </c>
    </row>
    <row r="481" spans="27:27" x14ac:dyDescent="0.35">
      <c r="AA481" t="s">
        <v>587</v>
      </c>
    </row>
    <row r="482" spans="27:27" x14ac:dyDescent="0.35">
      <c r="AA482" t="s">
        <v>588</v>
      </c>
    </row>
    <row r="483" spans="27:27" x14ac:dyDescent="0.35">
      <c r="AA483" t="s">
        <v>589</v>
      </c>
    </row>
    <row r="484" spans="27:27" x14ac:dyDescent="0.35">
      <c r="AA484" t="s">
        <v>590</v>
      </c>
    </row>
    <row r="485" spans="27:27" x14ac:dyDescent="0.35">
      <c r="AA485" t="s">
        <v>591</v>
      </c>
    </row>
    <row r="486" spans="27:27" x14ac:dyDescent="0.35">
      <c r="AA486" t="s">
        <v>592</v>
      </c>
    </row>
    <row r="487" spans="27:27" x14ac:dyDescent="0.35">
      <c r="AA487" t="s">
        <v>593</v>
      </c>
    </row>
    <row r="488" spans="27:27" x14ac:dyDescent="0.35">
      <c r="AA488" t="s">
        <v>594</v>
      </c>
    </row>
    <row r="489" spans="27:27" x14ac:dyDescent="0.35">
      <c r="AA489" t="s">
        <v>595</v>
      </c>
    </row>
    <row r="490" spans="27:27" x14ac:dyDescent="0.35">
      <c r="AA490" t="s">
        <v>596</v>
      </c>
    </row>
    <row r="491" spans="27:27" x14ac:dyDescent="0.35">
      <c r="AA491" t="s">
        <v>597</v>
      </c>
    </row>
    <row r="492" spans="27:27" x14ac:dyDescent="0.35">
      <c r="AA492" t="s">
        <v>598</v>
      </c>
    </row>
    <row r="493" spans="27:27" x14ac:dyDescent="0.35">
      <c r="AA493" t="s">
        <v>599</v>
      </c>
    </row>
    <row r="494" spans="27:27" x14ac:dyDescent="0.35">
      <c r="AA494" t="s">
        <v>600</v>
      </c>
    </row>
    <row r="495" spans="27:27" x14ac:dyDescent="0.35">
      <c r="AA495" t="s">
        <v>601</v>
      </c>
    </row>
    <row r="496" spans="27:27" x14ac:dyDescent="0.35">
      <c r="AA496" t="s">
        <v>602</v>
      </c>
    </row>
    <row r="497" spans="27:27" x14ac:dyDescent="0.35">
      <c r="AA497" t="s">
        <v>603</v>
      </c>
    </row>
    <row r="499" spans="27:27" x14ac:dyDescent="0.35">
      <c r="AA499" t="s">
        <v>586</v>
      </c>
    </row>
    <row r="500" spans="27:27" x14ac:dyDescent="0.35">
      <c r="AA500" t="s">
        <v>587</v>
      </c>
    </row>
    <row r="501" spans="27:27" x14ac:dyDescent="0.35">
      <c r="AA501" t="s">
        <v>588</v>
      </c>
    </row>
    <row r="502" spans="27:27" x14ac:dyDescent="0.35">
      <c r="AA502" t="s">
        <v>589</v>
      </c>
    </row>
    <row r="503" spans="27:27" x14ac:dyDescent="0.35">
      <c r="AA503" t="s">
        <v>590</v>
      </c>
    </row>
    <row r="504" spans="27:27" x14ac:dyDescent="0.35">
      <c r="AA504" t="s">
        <v>591</v>
      </c>
    </row>
    <row r="505" spans="27:27" x14ac:dyDescent="0.35">
      <c r="AA505" t="s">
        <v>592</v>
      </c>
    </row>
    <row r="506" spans="27:27" x14ac:dyDescent="0.35">
      <c r="AA506" t="s">
        <v>593</v>
      </c>
    </row>
    <row r="507" spans="27:27" x14ac:dyDescent="0.35">
      <c r="AA507" t="s">
        <v>594</v>
      </c>
    </row>
    <row r="508" spans="27:27" x14ac:dyDescent="0.35">
      <c r="AA508" t="s">
        <v>595</v>
      </c>
    </row>
    <row r="509" spans="27:27" x14ac:dyDescent="0.35">
      <c r="AA509" t="s">
        <v>596</v>
      </c>
    </row>
    <row r="510" spans="27:27" x14ac:dyDescent="0.35">
      <c r="AA510" t="s">
        <v>597</v>
      </c>
    </row>
    <row r="511" spans="27:27" x14ac:dyDescent="0.35">
      <c r="AA511" t="s">
        <v>598</v>
      </c>
    </row>
    <row r="512" spans="27:27" x14ac:dyDescent="0.35">
      <c r="AA512" t="s">
        <v>599</v>
      </c>
    </row>
    <row r="513" spans="27:27" x14ac:dyDescent="0.35">
      <c r="AA513" t="s">
        <v>600</v>
      </c>
    </row>
    <row r="514" spans="27:27" x14ac:dyDescent="0.35">
      <c r="AA514" t="s">
        <v>601</v>
      </c>
    </row>
    <row r="515" spans="27:27" x14ac:dyDescent="0.35">
      <c r="AA515" t="s">
        <v>602</v>
      </c>
    </row>
    <row r="516" spans="27:27" x14ac:dyDescent="0.35">
      <c r="AA516" t="s">
        <v>603</v>
      </c>
    </row>
    <row r="518" spans="27:27" x14ac:dyDescent="0.35">
      <c r="AA518" t="s">
        <v>586</v>
      </c>
    </row>
    <row r="519" spans="27:27" x14ac:dyDescent="0.35">
      <c r="AA519" t="s">
        <v>587</v>
      </c>
    </row>
    <row r="520" spans="27:27" x14ac:dyDescent="0.35">
      <c r="AA520" t="s">
        <v>588</v>
      </c>
    </row>
    <row r="521" spans="27:27" x14ac:dyDescent="0.35">
      <c r="AA521" t="s">
        <v>589</v>
      </c>
    </row>
    <row r="522" spans="27:27" x14ac:dyDescent="0.35">
      <c r="AA522" t="s">
        <v>590</v>
      </c>
    </row>
    <row r="523" spans="27:27" x14ac:dyDescent="0.35">
      <c r="AA523" t="s">
        <v>591</v>
      </c>
    </row>
    <row r="524" spans="27:27" x14ac:dyDescent="0.35">
      <c r="AA524" t="s">
        <v>592</v>
      </c>
    </row>
    <row r="525" spans="27:27" x14ac:dyDescent="0.35">
      <c r="AA525" t="s">
        <v>593</v>
      </c>
    </row>
    <row r="526" spans="27:27" x14ac:dyDescent="0.35">
      <c r="AA526" t="s">
        <v>594</v>
      </c>
    </row>
    <row r="527" spans="27:27" x14ac:dyDescent="0.35">
      <c r="AA527" t="s">
        <v>595</v>
      </c>
    </row>
    <row r="528" spans="27:27" x14ac:dyDescent="0.35">
      <c r="AA528" t="s">
        <v>596</v>
      </c>
    </row>
    <row r="529" spans="27:27" x14ac:dyDescent="0.35">
      <c r="AA529" t="s">
        <v>597</v>
      </c>
    </row>
    <row r="530" spans="27:27" x14ac:dyDescent="0.35">
      <c r="AA530" t="s">
        <v>598</v>
      </c>
    </row>
    <row r="531" spans="27:27" x14ac:dyDescent="0.35">
      <c r="AA531" t="s">
        <v>599</v>
      </c>
    </row>
    <row r="532" spans="27:27" x14ac:dyDescent="0.35">
      <c r="AA532" t="s">
        <v>600</v>
      </c>
    </row>
    <row r="533" spans="27:27" x14ac:dyDescent="0.35">
      <c r="AA533" t="s">
        <v>601</v>
      </c>
    </row>
    <row r="534" spans="27:27" x14ac:dyDescent="0.35">
      <c r="AA534" t="s">
        <v>602</v>
      </c>
    </row>
    <row r="535" spans="27:27" x14ac:dyDescent="0.35">
      <c r="AA535" t="s">
        <v>603</v>
      </c>
    </row>
    <row r="537" spans="27:27" x14ac:dyDescent="0.35">
      <c r="AA537" t="s">
        <v>586</v>
      </c>
    </row>
    <row r="538" spans="27:27" x14ac:dyDescent="0.35">
      <c r="AA538" t="s">
        <v>587</v>
      </c>
    </row>
    <row r="539" spans="27:27" x14ac:dyDescent="0.35">
      <c r="AA539" t="s">
        <v>588</v>
      </c>
    </row>
    <row r="540" spans="27:27" x14ac:dyDescent="0.35">
      <c r="AA540" t="s">
        <v>589</v>
      </c>
    </row>
    <row r="541" spans="27:27" x14ac:dyDescent="0.35">
      <c r="AA541" t="s">
        <v>590</v>
      </c>
    </row>
    <row r="542" spans="27:27" x14ac:dyDescent="0.35">
      <c r="AA542" t="s">
        <v>591</v>
      </c>
    </row>
    <row r="543" spans="27:27" x14ac:dyDescent="0.35">
      <c r="AA543" t="s">
        <v>592</v>
      </c>
    </row>
    <row r="544" spans="27:27" x14ac:dyDescent="0.35">
      <c r="AA544" t="s">
        <v>593</v>
      </c>
    </row>
    <row r="545" spans="27:27" x14ac:dyDescent="0.35">
      <c r="AA545" t="s">
        <v>594</v>
      </c>
    </row>
    <row r="546" spans="27:27" x14ac:dyDescent="0.35">
      <c r="AA546" t="s">
        <v>595</v>
      </c>
    </row>
    <row r="547" spans="27:27" x14ac:dyDescent="0.35">
      <c r="AA547" t="s">
        <v>596</v>
      </c>
    </row>
    <row r="548" spans="27:27" x14ac:dyDescent="0.35">
      <c r="AA548" t="s">
        <v>597</v>
      </c>
    </row>
    <row r="549" spans="27:27" x14ac:dyDescent="0.35">
      <c r="AA549" t="s">
        <v>598</v>
      </c>
    </row>
    <row r="550" spans="27:27" x14ac:dyDescent="0.35">
      <c r="AA550" t="s">
        <v>599</v>
      </c>
    </row>
    <row r="551" spans="27:27" x14ac:dyDescent="0.35">
      <c r="AA551" t="s">
        <v>600</v>
      </c>
    </row>
    <row r="552" spans="27:27" x14ac:dyDescent="0.35">
      <c r="AA552" t="s">
        <v>601</v>
      </c>
    </row>
    <row r="553" spans="27:27" x14ac:dyDescent="0.35">
      <c r="AA553" t="s">
        <v>602</v>
      </c>
    </row>
    <row r="554" spans="27:27" x14ac:dyDescent="0.35">
      <c r="AA554" t="s">
        <v>603</v>
      </c>
    </row>
    <row r="556" spans="27:27" x14ac:dyDescent="0.35">
      <c r="AA556" t="s">
        <v>586</v>
      </c>
    </row>
    <row r="557" spans="27:27" x14ac:dyDescent="0.35">
      <c r="AA557" t="s">
        <v>587</v>
      </c>
    </row>
    <row r="558" spans="27:27" x14ac:dyDescent="0.35">
      <c r="AA558" t="s">
        <v>588</v>
      </c>
    </row>
    <row r="559" spans="27:27" x14ac:dyDescent="0.35">
      <c r="AA559" t="s">
        <v>589</v>
      </c>
    </row>
    <row r="560" spans="27:27" x14ac:dyDescent="0.35">
      <c r="AA560" t="s">
        <v>590</v>
      </c>
    </row>
    <row r="561" spans="27:27" x14ac:dyDescent="0.35">
      <c r="AA561" t="s">
        <v>591</v>
      </c>
    </row>
    <row r="562" spans="27:27" x14ac:dyDescent="0.35">
      <c r="AA562" t="s">
        <v>592</v>
      </c>
    </row>
    <row r="563" spans="27:27" x14ac:dyDescent="0.35">
      <c r="AA563" t="s">
        <v>593</v>
      </c>
    </row>
    <row r="564" spans="27:27" x14ac:dyDescent="0.35">
      <c r="AA564" t="s">
        <v>594</v>
      </c>
    </row>
    <row r="565" spans="27:27" x14ac:dyDescent="0.35">
      <c r="AA565" t="s">
        <v>595</v>
      </c>
    </row>
    <row r="566" spans="27:27" x14ac:dyDescent="0.35">
      <c r="AA566" t="s">
        <v>596</v>
      </c>
    </row>
    <row r="567" spans="27:27" x14ac:dyDescent="0.35">
      <c r="AA567" t="s">
        <v>597</v>
      </c>
    </row>
    <row r="568" spans="27:27" x14ac:dyDescent="0.35">
      <c r="AA568" t="s">
        <v>598</v>
      </c>
    </row>
    <row r="569" spans="27:27" x14ac:dyDescent="0.35">
      <c r="AA569" t="s">
        <v>599</v>
      </c>
    </row>
    <row r="570" spans="27:27" x14ac:dyDescent="0.35">
      <c r="AA570" t="s">
        <v>600</v>
      </c>
    </row>
    <row r="571" spans="27:27" x14ac:dyDescent="0.35">
      <c r="AA571" t="s">
        <v>601</v>
      </c>
    </row>
    <row r="572" spans="27:27" x14ac:dyDescent="0.35">
      <c r="AA572" t="s">
        <v>602</v>
      </c>
    </row>
    <row r="573" spans="27:27" x14ac:dyDescent="0.35">
      <c r="AA573" t="s">
        <v>603</v>
      </c>
    </row>
    <row r="575" spans="27:27" x14ac:dyDescent="0.35">
      <c r="AA575" t="s">
        <v>586</v>
      </c>
    </row>
    <row r="576" spans="27:27" x14ac:dyDescent="0.35">
      <c r="AA576" t="s">
        <v>587</v>
      </c>
    </row>
    <row r="577" spans="27:27" x14ac:dyDescent="0.35">
      <c r="AA577" t="s">
        <v>588</v>
      </c>
    </row>
    <row r="578" spans="27:27" x14ac:dyDescent="0.35">
      <c r="AA578" t="s">
        <v>589</v>
      </c>
    </row>
    <row r="579" spans="27:27" x14ac:dyDescent="0.35">
      <c r="AA579" t="s">
        <v>590</v>
      </c>
    </row>
    <row r="580" spans="27:27" x14ac:dyDescent="0.35">
      <c r="AA580" t="s">
        <v>591</v>
      </c>
    </row>
    <row r="581" spans="27:27" x14ac:dyDescent="0.35">
      <c r="AA581" t="s">
        <v>592</v>
      </c>
    </row>
    <row r="582" spans="27:27" x14ac:dyDescent="0.35">
      <c r="AA582" t="s">
        <v>593</v>
      </c>
    </row>
    <row r="583" spans="27:27" x14ac:dyDescent="0.35">
      <c r="AA583" t="s">
        <v>594</v>
      </c>
    </row>
    <row r="584" spans="27:27" x14ac:dyDescent="0.35">
      <c r="AA584" t="s">
        <v>595</v>
      </c>
    </row>
    <row r="585" spans="27:27" x14ac:dyDescent="0.35">
      <c r="AA585" t="s">
        <v>596</v>
      </c>
    </row>
    <row r="586" spans="27:27" x14ac:dyDescent="0.35">
      <c r="AA586" t="s">
        <v>597</v>
      </c>
    </row>
    <row r="587" spans="27:27" x14ac:dyDescent="0.35">
      <c r="AA587" t="s">
        <v>598</v>
      </c>
    </row>
    <row r="588" spans="27:27" x14ac:dyDescent="0.35">
      <c r="AA588" t="s">
        <v>599</v>
      </c>
    </row>
    <row r="589" spans="27:27" x14ac:dyDescent="0.35">
      <c r="AA589" t="s">
        <v>600</v>
      </c>
    </row>
    <row r="590" spans="27:27" x14ac:dyDescent="0.35">
      <c r="AA590" t="s">
        <v>601</v>
      </c>
    </row>
    <row r="591" spans="27:27" x14ac:dyDescent="0.35">
      <c r="AA591" t="s">
        <v>602</v>
      </c>
    </row>
    <row r="592" spans="27:27" x14ac:dyDescent="0.35">
      <c r="AA592" t="s">
        <v>603</v>
      </c>
    </row>
    <row r="594" spans="27:27" x14ac:dyDescent="0.35">
      <c r="AA594" t="s">
        <v>586</v>
      </c>
    </row>
    <row r="595" spans="27:27" x14ac:dyDescent="0.35">
      <c r="AA595" t="s">
        <v>587</v>
      </c>
    </row>
    <row r="596" spans="27:27" x14ac:dyDescent="0.35">
      <c r="AA596" t="s">
        <v>588</v>
      </c>
    </row>
    <row r="597" spans="27:27" x14ac:dyDescent="0.35">
      <c r="AA597" t="s">
        <v>589</v>
      </c>
    </row>
    <row r="598" spans="27:27" x14ac:dyDescent="0.35">
      <c r="AA598" t="s">
        <v>590</v>
      </c>
    </row>
    <row r="599" spans="27:27" x14ac:dyDescent="0.35">
      <c r="AA599" t="s">
        <v>591</v>
      </c>
    </row>
    <row r="600" spans="27:27" x14ac:dyDescent="0.35">
      <c r="AA600" t="s">
        <v>592</v>
      </c>
    </row>
    <row r="601" spans="27:27" x14ac:dyDescent="0.35">
      <c r="AA601" t="s">
        <v>593</v>
      </c>
    </row>
    <row r="602" spans="27:27" x14ac:dyDescent="0.35">
      <c r="AA602" t="s">
        <v>594</v>
      </c>
    </row>
    <row r="603" spans="27:27" x14ac:dyDescent="0.35">
      <c r="AA603" t="s">
        <v>595</v>
      </c>
    </row>
    <row r="604" spans="27:27" x14ac:dyDescent="0.35">
      <c r="AA604" t="s">
        <v>596</v>
      </c>
    </row>
    <row r="605" spans="27:27" x14ac:dyDescent="0.35">
      <c r="AA605" t="s">
        <v>597</v>
      </c>
    </row>
    <row r="606" spans="27:27" x14ac:dyDescent="0.35">
      <c r="AA606" t="s">
        <v>598</v>
      </c>
    </row>
    <row r="607" spans="27:27" x14ac:dyDescent="0.35">
      <c r="AA607" t="s">
        <v>599</v>
      </c>
    </row>
    <row r="608" spans="27:27" x14ac:dyDescent="0.35">
      <c r="AA608" t="s">
        <v>600</v>
      </c>
    </row>
    <row r="609" spans="27:27" x14ac:dyDescent="0.35">
      <c r="AA609" t="s">
        <v>601</v>
      </c>
    </row>
    <row r="610" spans="27:27" x14ac:dyDescent="0.35">
      <c r="AA610" t="s">
        <v>602</v>
      </c>
    </row>
    <row r="611" spans="27:27" x14ac:dyDescent="0.35">
      <c r="AA611" t="s">
        <v>603</v>
      </c>
    </row>
    <row r="613" spans="27:27" x14ac:dyDescent="0.35">
      <c r="AA613" t="s">
        <v>586</v>
      </c>
    </row>
    <row r="614" spans="27:27" x14ac:dyDescent="0.35">
      <c r="AA614" t="s">
        <v>587</v>
      </c>
    </row>
    <row r="615" spans="27:27" x14ac:dyDescent="0.35">
      <c r="AA615" t="s">
        <v>588</v>
      </c>
    </row>
    <row r="616" spans="27:27" x14ac:dyDescent="0.35">
      <c r="AA616" t="s">
        <v>589</v>
      </c>
    </row>
    <row r="617" spans="27:27" x14ac:dyDescent="0.35">
      <c r="AA617" t="s">
        <v>590</v>
      </c>
    </row>
    <row r="618" spans="27:27" x14ac:dyDescent="0.35">
      <c r="AA618" t="s">
        <v>591</v>
      </c>
    </row>
    <row r="619" spans="27:27" x14ac:dyDescent="0.35">
      <c r="AA619" t="s">
        <v>592</v>
      </c>
    </row>
    <row r="620" spans="27:27" x14ac:dyDescent="0.35">
      <c r="AA620" t="s">
        <v>593</v>
      </c>
    </row>
    <row r="621" spans="27:27" x14ac:dyDescent="0.35">
      <c r="AA621" t="s">
        <v>594</v>
      </c>
    </row>
    <row r="622" spans="27:27" x14ac:dyDescent="0.35">
      <c r="AA622" t="s">
        <v>595</v>
      </c>
    </row>
    <row r="623" spans="27:27" x14ac:dyDescent="0.35">
      <c r="AA623" t="s">
        <v>596</v>
      </c>
    </row>
    <row r="624" spans="27:27" x14ac:dyDescent="0.35">
      <c r="AA624" t="s">
        <v>597</v>
      </c>
    </row>
    <row r="625" spans="27:27" x14ac:dyDescent="0.35">
      <c r="AA625" t="s">
        <v>598</v>
      </c>
    </row>
    <row r="626" spans="27:27" x14ac:dyDescent="0.35">
      <c r="AA626" t="s">
        <v>599</v>
      </c>
    </row>
    <row r="627" spans="27:27" x14ac:dyDescent="0.35">
      <c r="AA627" t="s">
        <v>600</v>
      </c>
    </row>
    <row r="628" spans="27:27" x14ac:dyDescent="0.35">
      <c r="AA628" t="s">
        <v>601</v>
      </c>
    </row>
    <row r="629" spans="27:27" x14ac:dyDescent="0.35">
      <c r="AA629" t="s">
        <v>602</v>
      </c>
    </row>
    <row r="630" spans="27:27" x14ac:dyDescent="0.35">
      <c r="AA630" t="s">
        <v>603</v>
      </c>
    </row>
    <row r="632" spans="27:27" x14ac:dyDescent="0.35">
      <c r="AA632" t="s">
        <v>586</v>
      </c>
    </row>
    <row r="633" spans="27:27" x14ac:dyDescent="0.35">
      <c r="AA633" t="s">
        <v>587</v>
      </c>
    </row>
    <row r="634" spans="27:27" x14ac:dyDescent="0.35">
      <c r="AA634" t="s">
        <v>588</v>
      </c>
    </row>
    <row r="635" spans="27:27" x14ac:dyDescent="0.35">
      <c r="AA635" t="s">
        <v>589</v>
      </c>
    </row>
    <row r="636" spans="27:27" x14ac:dyDescent="0.35">
      <c r="AA636" t="s">
        <v>590</v>
      </c>
    </row>
    <row r="637" spans="27:27" x14ac:dyDescent="0.35">
      <c r="AA637" t="s">
        <v>591</v>
      </c>
    </row>
    <row r="638" spans="27:27" x14ac:dyDescent="0.35">
      <c r="AA638" t="s">
        <v>592</v>
      </c>
    </row>
    <row r="639" spans="27:27" x14ac:dyDescent="0.35">
      <c r="AA639" t="s">
        <v>593</v>
      </c>
    </row>
    <row r="640" spans="27:27" x14ac:dyDescent="0.35">
      <c r="AA640" t="s">
        <v>594</v>
      </c>
    </row>
    <row r="641" spans="27:27" x14ac:dyDescent="0.35">
      <c r="AA641" t="s">
        <v>595</v>
      </c>
    </row>
    <row r="642" spans="27:27" x14ac:dyDescent="0.35">
      <c r="AA642" t="s">
        <v>596</v>
      </c>
    </row>
    <row r="643" spans="27:27" x14ac:dyDescent="0.35">
      <c r="AA643" t="s">
        <v>597</v>
      </c>
    </row>
    <row r="644" spans="27:27" x14ac:dyDescent="0.35">
      <c r="AA644" t="s">
        <v>598</v>
      </c>
    </row>
    <row r="645" spans="27:27" x14ac:dyDescent="0.35">
      <c r="AA645" t="s">
        <v>599</v>
      </c>
    </row>
    <row r="646" spans="27:27" x14ac:dyDescent="0.35">
      <c r="AA646" t="s">
        <v>600</v>
      </c>
    </row>
    <row r="647" spans="27:27" x14ac:dyDescent="0.35">
      <c r="AA647" t="s">
        <v>601</v>
      </c>
    </row>
    <row r="648" spans="27:27" x14ac:dyDescent="0.35">
      <c r="AA648" t="s">
        <v>602</v>
      </c>
    </row>
    <row r="649" spans="27:27" x14ac:dyDescent="0.35">
      <c r="AA649" t="s">
        <v>603</v>
      </c>
    </row>
    <row r="651" spans="27:27" x14ac:dyDescent="0.35">
      <c r="AA651" t="s">
        <v>586</v>
      </c>
    </row>
    <row r="652" spans="27:27" x14ac:dyDescent="0.35">
      <c r="AA652" t="s">
        <v>587</v>
      </c>
    </row>
    <row r="653" spans="27:27" x14ac:dyDescent="0.35">
      <c r="AA653" t="s">
        <v>588</v>
      </c>
    </row>
    <row r="654" spans="27:27" x14ac:dyDescent="0.35">
      <c r="AA654" t="s">
        <v>589</v>
      </c>
    </row>
    <row r="655" spans="27:27" x14ac:dyDescent="0.35">
      <c r="AA655" t="s">
        <v>590</v>
      </c>
    </row>
    <row r="656" spans="27:27" x14ac:dyDescent="0.35">
      <c r="AA656" t="s">
        <v>591</v>
      </c>
    </row>
    <row r="657" spans="27:27" x14ac:dyDescent="0.35">
      <c r="AA657" t="s">
        <v>592</v>
      </c>
    </row>
    <row r="658" spans="27:27" x14ac:dyDescent="0.35">
      <c r="AA658" t="s">
        <v>593</v>
      </c>
    </row>
    <row r="659" spans="27:27" x14ac:dyDescent="0.35">
      <c r="AA659" t="s">
        <v>594</v>
      </c>
    </row>
    <row r="660" spans="27:27" x14ac:dyDescent="0.35">
      <c r="AA660" t="s">
        <v>595</v>
      </c>
    </row>
    <row r="661" spans="27:27" x14ac:dyDescent="0.35">
      <c r="AA661" t="s">
        <v>596</v>
      </c>
    </row>
    <row r="662" spans="27:27" x14ac:dyDescent="0.35">
      <c r="AA662" t="s">
        <v>597</v>
      </c>
    </row>
    <row r="663" spans="27:27" x14ac:dyDescent="0.35">
      <c r="AA663" t="s">
        <v>598</v>
      </c>
    </row>
    <row r="664" spans="27:27" x14ac:dyDescent="0.35">
      <c r="AA664" t="s">
        <v>599</v>
      </c>
    </row>
    <row r="665" spans="27:27" x14ac:dyDescent="0.35">
      <c r="AA665" t="s">
        <v>600</v>
      </c>
    </row>
    <row r="666" spans="27:27" x14ac:dyDescent="0.35">
      <c r="AA666" t="s">
        <v>601</v>
      </c>
    </row>
    <row r="667" spans="27:27" x14ac:dyDescent="0.35">
      <c r="AA667" t="s">
        <v>602</v>
      </c>
    </row>
    <row r="668" spans="27:27" x14ac:dyDescent="0.35">
      <c r="AA668" t="s">
        <v>603</v>
      </c>
    </row>
    <row r="670" spans="27:27" x14ac:dyDescent="0.35">
      <c r="AA670" t="s">
        <v>586</v>
      </c>
    </row>
    <row r="671" spans="27:27" x14ac:dyDescent="0.35">
      <c r="AA671" t="s">
        <v>587</v>
      </c>
    </row>
    <row r="672" spans="27:27" x14ac:dyDescent="0.35">
      <c r="AA672" t="s">
        <v>588</v>
      </c>
    </row>
    <row r="673" spans="27:27" x14ac:dyDescent="0.35">
      <c r="AA673" t="s">
        <v>589</v>
      </c>
    </row>
    <row r="674" spans="27:27" x14ac:dyDescent="0.35">
      <c r="AA674" t="s">
        <v>590</v>
      </c>
    </row>
    <row r="675" spans="27:27" x14ac:dyDescent="0.35">
      <c r="AA675" t="s">
        <v>591</v>
      </c>
    </row>
    <row r="676" spans="27:27" x14ac:dyDescent="0.35">
      <c r="AA676" t="s">
        <v>592</v>
      </c>
    </row>
    <row r="677" spans="27:27" x14ac:dyDescent="0.35">
      <c r="AA677" t="s">
        <v>593</v>
      </c>
    </row>
    <row r="678" spans="27:27" x14ac:dyDescent="0.35">
      <c r="AA678" t="s">
        <v>594</v>
      </c>
    </row>
    <row r="679" spans="27:27" x14ac:dyDescent="0.35">
      <c r="AA679" t="s">
        <v>595</v>
      </c>
    </row>
    <row r="680" spans="27:27" x14ac:dyDescent="0.35">
      <c r="AA680" t="s">
        <v>596</v>
      </c>
    </row>
    <row r="681" spans="27:27" x14ac:dyDescent="0.35">
      <c r="AA681" t="s">
        <v>597</v>
      </c>
    </row>
    <row r="682" spans="27:27" x14ac:dyDescent="0.35">
      <c r="AA682" t="s">
        <v>598</v>
      </c>
    </row>
    <row r="683" spans="27:27" x14ac:dyDescent="0.35">
      <c r="AA683" t="s">
        <v>599</v>
      </c>
    </row>
    <row r="684" spans="27:27" x14ac:dyDescent="0.35">
      <c r="AA684" t="s">
        <v>600</v>
      </c>
    </row>
    <row r="685" spans="27:27" x14ac:dyDescent="0.35">
      <c r="AA685" t="s">
        <v>601</v>
      </c>
    </row>
    <row r="686" spans="27:27" x14ac:dyDescent="0.35">
      <c r="AA686" t="s">
        <v>602</v>
      </c>
    </row>
    <row r="687" spans="27:27" x14ac:dyDescent="0.35">
      <c r="AA687" t="s">
        <v>603</v>
      </c>
    </row>
    <row r="689" spans="27:27" x14ac:dyDescent="0.35">
      <c r="AA689" t="s">
        <v>586</v>
      </c>
    </row>
    <row r="690" spans="27:27" x14ac:dyDescent="0.35">
      <c r="AA690" t="s">
        <v>587</v>
      </c>
    </row>
    <row r="691" spans="27:27" x14ac:dyDescent="0.35">
      <c r="AA691" t="s">
        <v>588</v>
      </c>
    </row>
    <row r="692" spans="27:27" x14ac:dyDescent="0.35">
      <c r="AA692" t="s">
        <v>589</v>
      </c>
    </row>
    <row r="693" spans="27:27" x14ac:dyDescent="0.35">
      <c r="AA693" t="s">
        <v>590</v>
      </c>
    </row>
    <row r="694" spans="27:27" x14ac:dyDescent="0.35">
      <c r="AA694" t="s">
        <v>591</v>
      </c>
    </row>
    <row r="695" spans="27:27" x14ac:dyDescent="0.35">
      <c r="AA695" t="s">
        <v>592</v>
      </c>
    </row>
    <row r="696" spans="27:27" x14ac:dyDescent="0.35">
      <c r="AA696" t="s">
        <v>593</v>
      </c>
    </row>
    <row r="697" spans="27:27" x14ac:dyDescent="0.35">
      <c r="AA697" t="s">
        <v>594</v>
      </c>
    </row>
    <row r="698" spans="27:27" x14ac:dyDescent="0.35">
      <c r="AA698" t="s">
        <v>595</v>
      </c>
    </row>
    <row r="699" spans="27:27" x14ac:dyDescent="0.35">
      <c r="AA699" t="s">
        <v>596</v>
      </c>
    </row>
    <row r="700" spans="27:27" x14ac:dyDescent="0.35">
      <c r="AA700" t="s">
        <v>597</v>
      </c>
    </row>
    <row r="701" spans="27:27" x14ac:dyDescent="0.35">
      <c r="AA701" t="s">
        <v>598</v>
      </c>
    </row>
    <row r="702" spans="27:27" x14ac:dyDescent="0.35">
      <c r="AA702" t="s">
        <v>599</v>
      </c>
    </row>
    <row r="703" spans="27:27" x14ac:dyDescent="0.35">
      <c r="AA703" t="s">
        <v>600</v>
      </c>
    </row>
    <row r="704" spans="27:27" x14ac:dyDescent="0.35">
      <c r="AA704" t="s">
        <v>601</v>
      </c>
    </row>
    <row r="705" spans="27:27" x14ac:dyDescent="0.35">
      <c r="AA705" t="s">
        <v>602</v>
      </c>
    </row>
    <row r="706" spans="27:27" x14ac:dyDescent="0.35">
      <c r="AA706" t="s">
        <v>603</v>
      </c>
    </row>
    <row r="708" spans="27:27" x14ac:dyDescent="0.35">
      <c r="AA708" t="s">
        <v>586</v>
      </c>
    </row>
    <row r="709" spans="27:27" x14ac:dyDescent="0.35">
      <c r="AA709" t="s">
        <v>587</v>
      </c>
    </row>
    <row r="710" spans="27:27" x14ac:dyDescent="0.35">
      <c r="AA710" t="s">
        <v>588</v>
      </c>
    </row>
    <row r="711" spans="27:27" x14ac:dyDescent="0.35">
      <c r="AA711" t="s">
        <v>589</v>
      </c>
    </row>
    <row r="712" spans="27:27" x14ac:dyDescent="0.35">
      <c r="AA712" t="s">
        <v>590</v>
      </c>
    </row>
    <row r="713" spans="27:27" x14ac:dyDescent="0.35">
      <c r="AA713" t="s">
        <v>591</v>
      </c>
    </row>
    <row r="714" spans="27:27" x14ac:dyDescent="0.35">
      <c r="AA714" t="s">
        <v>592</v>
      </c>
    </row>
    <row r="715" spans="27:27" x14ac:dyDescent="0.35">
      <c r="AA715" t="s">
        <v>593</v>
      </c>
    </row>
    <row r="716" spans="27:27" x14ac:dyDescent="0.35">
      <c r="AA716" t="s">
        <v>594</v>
      </c>
    </row>
    <row r="717" spans="27:27" x14ac:dyDescent="0.35">
      <c r="AA717" t="s">
        <v>595</v>
      </c>
    </row>
    <row r="718" spans="27:27" x14ac:dyDescent="0.35">
      <c r="AA718" t="s">
        <v>596</v>
      </c>
    </row>
    <row r="719" spans="27:27" x14ac:dyDescent="0.35">
      <c r="AA719" t="s">
        <v>597</v>
      </c>
    </row>
    <row r="720" spans="27:27" x14ac:dyDescent="0.35">
      <c r="AA720" t="s">
        <v>598</v>
      </c>
    </row>
    <row r="721" spans="27:27" x14ac:dyDescent="0.35">
      <c r="AA721" t="s">
        <v>599</v>
      </c>
    </row>
    <row r="722" spans="27:27" x14ac:dyDescent="0.35">
      <c r="AA722" t="s">
        <v>600</v>
      </c>
    </row>
    <row r="723" spans="27:27" x14ac:dyDescent="0.35">
      <c r="AA723" t="s">
        <v>601</v>
      </c>
    </row>
    <row r="724" spans="27:27" x14ac:dyDescent="0.35">
      <c r="AA724" t="s">
        <v>602</v>
      </c>
    </row>
    <row r="725" spans="27:27" x14ac:dyDescent="0.35">
      <c r="AA725" t="s">
        <v>603</v>
      </c>
    </row>
    <row r="727" spans="27:27" x14ac:dyDescent="0.35">
      <c r="AA727" t="s">
        <v>586</v>
      </c>
    </row>
    <row r="728" spans="27:27" x14ac:dyDescent="0.35">
      <c r="AA728" t="s">
        <v>587</v>
      </c>
    </row>
    <row r="729" spans="27:27" x14ac:dyDescent="0.35">
      <c r="AA729" t="s">
        <v>588</v>
      </c>
    </row>
    <row r="730" spans="27:27" x14ac:dyDescent="0.35">
      <c r="AA730" t="s">
        <v>589</v>
      </c>
    </row>
    <row r="731" spans="27:27" x14ac:dyDescent="0.35">
      <c r="AA731" t="s">
        <v>590</v>
      </c>
    </row>
    <row r="732" spans="27:27" x14ac:dyDescent="0.35">
      <c r="AA732" t="s">
        <v>591</v>
      </c>
    </row>
    <row r="733" spans="27:27" x14ac:dyDescent="0.35">
      <c r="AA733" t="s">
        <v>592</v>
      </c>
    </row>
    <row r="734" spans="27:27" x14ac:dyDescent="0.35">
      <c r="AA734" t="s">
        <v>593</v>
      </c>
    </row>
    <row r="735" spans="27:27" x14ac:dyDescent="0.35">
      <c r="AA735" t="s">
        <v>594</v>
      </c>
    </row>
    <row r="736" spans="27:27" x14ac:dyDescent="0.35">
      <c r="AA736" t="s">
        <v>595</v>
      </c>
    </row>
    <row r="737" spans="27:27" x14ac:dyDescent="0.35">
      <c r="AA737" t="s">
        <v>596</v>
      </c>
    </row>
    <row r="738" spans="27:27" x14ac:dyDescent="0.35">
      <c r="AA738" t="s">
        <v>597</v>
      </c>
    </row>
    <row r="739" spans="27:27" x14ac:dyDescent="0.35">
      <c r="AA739" t="s">
        <v>598</v>
      </c>
    </row>
    <row r="740" spans="27:27" x14ac:dyDescent="0.35">
      <c r="AA740" t="s">
        <v>599</v>
      </c>
    </row>
    <row r="741" spans="27:27" x14ac:dyDescent="0.35">
      <c r="AA741" t="s">
        <v>600</v>
      </c>
    </row>
    <row r="742" spans="27:27" x14ac:dyDescent="0.35">
      <c r="AA742" t="s">
        <v>601</v>
      </c>
    </row>
    <row r="743" spans="27:27" x14ac:dyDescent="0.35">
      <c r="AA743" t="s">
        <v>602</v>
      </c>
    </row>
    <row r="744" spans="27:27" x14ac:dyDescent="0.35">
      <c r="AA744" t="s">
        <v>603</v>
      </c>
    </row>
    <row r="746" spans="27:27" x14ac:dyDescent="0.35">
      <c r="AA746" t="s">
        <v>586</v>
      </c>
    </row>
    <row r="747" spans="27:27" x14ac:dyDescent="0.35">
      <c r="AA747" t="s">
        <v>587</v>
      </c>
    </row>
    <row r="748" spans="27:27" x14ac:dyDescent="0.35">
      <c r="AA748" t="s">
        <v>588</v>
      </c>
    </row>
    <row r="749" spans="27:27" x14ac:dyDescent="0.35">
      <c r="AA749" t="s">
        <v>589</v>
      </c>
    </row>
    <row r="750" spans="27:27" x14ac:dyDescent="0.35">
      <c r="AA750" t="s">
        <v>590</v>
      </c>
    </row>
    <row r="751" spans="27:27" x14ac:dyDescent="0.35">
      <c r="AA751" t="s">
        <v>591</v>
      </c>
    </row>
    <row r="752" spans="27:27" x14ac:dyDescent="0.35">
      <c r="AA752" t="s">
        <v>592</v>
      </c>
    </row>
    <row r="753" spans="27:27" x14ac:dyDescent="0.35">
      <c r="AA753" t="s">
        <v>593</v>
      </c>
    </row>
    <row r="754" spans="27:27" x14ac:dyDescent="0.35">
      <c r="AA754" t="s">
        <v>594</v>
      </c>
    </row>
    <row r="755" spans="27:27" x14ac:dyDescent="0.35">
      <c r="AA755" t="s">
        <v>595</v>
      </c>
    </row>
    <row r="756" spans="27:27" x14ac:dyDescent="0.35">
      <c r="AA756" t="s">
        <v>596</v>
      </c>
    </row>
    <row r="757" spans="27:27" x14ac:dyDescent="0.35">
      <c r="AA757" t="s">
        <v>597</v>
      </c>
    </row>
    <row r="758" spans="27:27" x14ac:dyDescent="0.35">
      <c r="AA758" t="s">
        <v>598</v>
      </c>
    </row>
    <row r="759" spans="27:27" x14ac:dyDescent="0.35">
      <c r="AA759" t="s">
        <v>599</v>
      </c>
    </row>
    <row r="760" spans="27:27" x14ac:dyDescent="0.35">
      <c r="AA760" t="s">
        <v>600</v>
      </c>
    </row>
    <row r="761" spans="27:27" x14ac:dyDescent="0.35">
      <c r="AA761" t="s">
        <v>601</v>
      </c>
    </row>
    <row r="762" spans="27:27" x14ac:dyDescent="0.35">
      <c r="AA762" t="s">
        <v>602</v>
      </c>
    </row>
    <row r="763" spans="27:27" x14ac:dyDescent="0.35">
      <c r="AA763" t="s">
        <v>603</v>
      </c>
    </row>
    <row r="765" spans="27:27" x14ac:dyDescent="0.35">
      <c r="AA765" t="s">
        <v>586</v>
      </c>
    </row>
    <row r="766" spans="27:27" x14ac:dyDescent="0.35">
      <c r="AA766" t="s">
        <v>587</v>
      </c>
    </row>
    <row r="767" spans="27:27" x14ac:dyDescent="0.35">
      <c r="AA767" t="s">
        <v>588</v>
      </c>
    </row>
    <row r="768" spans="27:27" x14ac:dyDescent="0.35">
      <c r="AA768" t="s">
        <v>589</v>
      </c>
    </row>
    <row r="769" spans="27:27" x14ac:dyDescent="0.35">
      <c r="AA769" t="s">
        <v>590</v>
      </c>
    </row>
    <row r="770" spans="27:27" x14ac:dyDescent="0.35">
      <c r="AA770" t="s">
        <v>591</v>
      </c>
    </row>
    <row r="771" spans="27:27" x14ac:dyDescent="0.35">
      <c r="AA771" t="s">
        <v>592</v>
      </c>
    </row>
    <row r="772" spans="27:27" x14ac:dyDescent="0.35">
      <c r="AA772" t="s">
        <v>593</v>
      </c>
    </row>
    <row r="773" spans="27:27" x14ac:dyDescent="0.35">
      <c r="AA773" t="s">
        <v>594</v>
      </c>
    </row>
    <row r="774" spans="27:27" x14ac:dyDescent="0.35">
      <c r="AA774" t="s">
        <v>595</v>
      </c>
    </row>
    <row r="775" spans="27:27" x14ac:dyDescent="0.35">
      <c r="AA775" t="s">
        <v>596</v>
      </c>
    </row>
    <row r="776" spans="27:27" x14ac:dyDescent="0.35">
      <c r="AA776" t="s">
        <v>597</v>
      </c>
    </row>
    <row r="777" spans="27:27" x14ac:dyDescent="0.35">
      <c r="AA777" t="s">
        <v>598</v>
      </c>
    </row>
    <row r="778" spans="27:27" x14ac:dyDescent="0.35">
      <c r="AA778" t="s">
        <v>599</v>
      </c>
    </row>
    <row r="779" spans="27:27" x14ac:dyDescent="0.35">
      <c r="AA779" t="s">
        <v>600</v>
      </c>
    </row>
    <row r="780" spans="27:27" x14ac:dyDescent="0.35">
      <c r="AA780" t="s">
        <v>601</v>
      </c>
    </row>
    <row r="781" spans="27:27" x14ac:dyDescent="0.35">
      <c r="AA781" t="s">
        <v>602</v>
      </c>
    </row>
    <row r="782" spans="27:27" x14ac:dyDescent="0.35">
      <c r="AA782" t="s">
        <v>603</v>
      </c>
    </row>
    <row r="784" spans="27:27" x14ac:dyDescent="0.35">
      <c r="AA784" t="s">
        <v>586</v>
      </c>
    </row>
    <row r="785" spans="27:27" x14ac:dyDescent="0.35">
      <c r="AA785" t="s">
        <v>587</v>
      </c>
    </row>
    <row r="786" spans="27:27" x14ac:dyDescent="0.35">
      <c r="AA786" t="s">
        <v>588</v>
      </c>
    </row>
    <row r="787" spans="27:27" x14ac:dyDescent="0.35">
      <c r="AA787" t="s">
        <v>589</v>
      </c>
    </row>
    <row r="788" spans="27:27" x14ac:dyDescent="0.35">
      <c r="AA788" t="s">
        <v>590</v>
      </c>
    </row>
    <row r="789" spans="27:27" x14ac:dyDescent="0.35">
      <c r="AA789" t="s">
        <v>591</v>
      </c>
    </row>
    <row r="790" spans="27:27" x14ac:dyDescent="0.35">
      <c r="AA790" t="s">
        <v>592</v>
      </c>
    </row>
    <row r="791" spans="27:27" x14ac:dyDescent="0.35">
      <c r="AA791" t="s">
        <v>593</v>
      </c>
    </row>
    <row r="792" spans="27:27" x14ac:dyDescent="0.35">
      <c r="AA792" t="s">
        <v>594</v>
      </c>
    </row>
    <row r="793" spans="27:27" x14ac:dyDescent="0.35">
      <c r="AA793" t="s">
        <v>595</v>
      </c>
    </row>
    <row r="794" spans="27:27" x14ac:dyDescent="0.35">
      <c r="AA794" t="s">
        <v>596</v>
      </c>
    </row>
    <row r="795" spans="27:27" x14ac:dyDescent="0.35">
      <c r="AA795" t="s">
        <v>597</v>
      </c>
    </row>
    <row r="796" spans="27:27" x14ac:dyDescent="0.35">
      <c r="AA796" t="s">
        <v>598</v>
      </c>
    </row>
    <row r="797" spans="27:27" x14ac:dyDescent="0.35">
      <c r="AA797" t="s">
        <v>599</v>
      </c>
    </row>
    <row r="798" spans="27:27" x14ac:dyDescent="0.35">
      <c r="AA798" t="s">
        <v>600</v>
      </c>
    </row>
    <row r="799" spans="27:27" x14ac:dyDescent="0.35">
      <c r="AA799" t="s">
        <v>601</v>
      </c>
    </row>
    <row r="800" spans="27:27" x14ac:dyDescent="0.35">
      <c r="AA800" t="s">
        <v>602</v>
      </c>
    </row>
    <row r="801" spans="27:27" x14ac:dyDescent="0.35">
      <c r="AA801" t="s">
        <v>603</v>
      </c>
    </row>
    <row r="803" spans="27:27" x14ac:dyDescent="0.35">
      <c r="AA803" t="s">
        <v>586</v>
      </c>
    </row>
    <row r="804" spans="27:27" x14ac:dyDescent="0.35">
      <c r="AA804" t="s">
        <v>587</v>
      </c>
    </row>
    <row r="805" spans="27:27" x14ac:dyDescent="0.35">
      <c r="AA805" t="s">
        <v>588</v>
      </c>
    </row>
    <row r="806" spans="27:27" x14ac:dyDescent="0.35">
      <c r="AA806" t="s">
        <v>589</v>
      </c>
    </row>
    <row r="807" spans="27:27" x14ac:dyDescent="0.35">
      <c r="AA807" t="s">
        <v>590</v>
      </c>
    </row>
    <row r="808" spans="27:27" x14ac:dyDescent="0.35">
      <c r="AA808" t="s">
        <v>591</v>
      </c>
    </row>
    <row r="809" spans="27:27" x14ac:dyDescent="0.35">
      <c r="AA809" t="s">
        <v>592</v>
      </c>
    </row>
    <row r="810" spans="27:27" x14ac:dyDescent="0.35">
      <c r="AA810" t="s">
        <v>593</v>
      </c>
    </row>
    <row r="811" spans="27:27" x14ac:dyDescent="0.35">
      <c r="AA811" t="s">
        <v>594</v>
      </c>
    </row>
    <row r="812" spans="27:27" x14ac:dyDescent="0.35">
      <c r="AA812" t="s">
        <v>595</v>
      </c>
    </row>
    <row r="813" spans="27:27" x14ac:dyDescent="0.35">
      <c r="AA813" t="s">
        <v>596</v>
      </c>
    </row>
    <row r="814" spans="27:27" x14ac:dyDescent="0.35">
      <c r="AA814" t="s">
        <v>597</v>
      </c>
    </row>
    <row r="815" spans="27:27" x14ac:dyDescent="0.35">
      <c r="AA815" t="s">
        <v>598</v>
      </c>
    </row>
    <row r="816" spans="27:27" x14ac:dyDescent="0.35">
      <c r="AA816" t="s">
        <v>599</v>
      </c>
    </row>
    <row r="817" spans="27:27" x14ac:dyDescent="0.35">
      <c r="AA817" t="s">
        <v>600</v>
      </c>
    </row>
    <row r="818" spans="27:27" x14ac:dyDescent="0.35">
      <c r="AA818" t="s">
        <v>601</v>
      </c>
    </row>
    <row r="819" spans="27:27" x14ac:dyDescent="0.35">
      <c r="AA819" t="s">
        <v>602</v>
      </c>
    </row>
    <row r="820" spans="27:27" x14ac:dyDescent="0.35">
      <c r="AA820" t="s">
        <v>603</v>
      </c>
    </row>
    <row r="822" spans="27:27" x14ac:dyDescent="0.35">
      <c r="AA822" t="s">
        <v>586</v>
      </c>
    </row>
    <row r="823" spans="27:27" x14ac:dyDescent="0.35">
      <c r="AA823" t="s">
        <v>587</v>
      </c>
    </row>
    <row r="824" spans="27:27" x14ac:dyDescent="0.35">
      <c r="AA824" t="s">
        <v>588</v>
      </c>
    </row>
    <row r="825" spans="27:27" x14ac:dyDescent="0.35">
      <c r="AA825" t="s">
        <v>589</v>
      </c>
    </row>
    <row r="826" spans="27:27" x14ac:dyDescent="0.35">
      <c r="AA826" t="s">
        <v>590</v>
      </c>
    </row>
    <row r="827" spans="27:27" x14ac:dyDescent="0.35">
      <c r="AA827" t="s">
        <v>591</v>
      </c>
    </row>
    <row r="828" spans="27:27" x14ac:dyDescent="0.35">
      <c r="AA828" t="s">
        <v>592</v>
      </c>
    </row>
    <row r="829" spans="27:27" x14ac:dyDescent="0.35">
      <c r="AA829" t="s">
        <v>593</v>
      </c>
    </row>
    <row r="830" spans="27:27" x14ac:dyDescent="0.35">
      <c r="AA830" t="s">
        <v>594</v>
      </c>
    </row>
    <row r="831" spans="27:27" x14ac:dyDescent="0.35">
      <c r="AA831" t="s">
        <v>595</v>
      </c>
    </row>
    <row r="832" spans="27:27" x14ac:dyDescent="0.35">
      <c r="AA832" t="s">
        <v>596</v>
      </c>
    </row>
    <row r="833" spans="27:27" x14ac:dyDescent="0.35">
      <c r="AA833" t="s">
        <v>597</v>
      </c>
    </row>
    <row r="834" spans="27:27" x14ac:dyDescent="0.35">
      <c r="AA834" t="s">
        <v>598</v>
      </c>
    </row>
    <row r="835" spans="27:27" x14ac:dyDescent="0.35">
      <c r="AA835" t="s">
        <v>599</v>
      </c>
    </row>
    <row r="836" spans="27:27" x14ac:dyDescent="0.35">
      <c r="AA836" t="s">
        <v>600</v>
      </c>
    </row>
    <row r="837" spans="27:27" x14ac:dyDescent="0.35">
      <c r="AA837" t="s">
        <v>601</v>
      </c>
    </row>
    <row r="838" spans="27:27" x14ac:dyDescent="0.35">
      <c r="AA838" t="s">
        <v>602</v>
      </c>
    </row>
    <row r="839" spans="27:27" x14ac:dyDescent="0.35">
      <c r="AA839" t="s">
        <v>603</v>
      </c>
    </row>
    <row r="841" spans="27:27" x14ac:dyDescent="0.35">
      <c r="AA841" t="s">
        <v>586</v>
      </c>
    </row>
    <row r="842" spans="27:27" x14ac:dyDescent="0.35">
      <c r="AA842" t="s">
        <v>587</v>
      </c>
    </row>
    <row r="843" spans="27:27" x14ac:dyDescent="0.35">
      <c r="AA843" t="s">
        <v>588</v>
      </c>
    </row>
    <row r="844" spans="27:27" x14ac:dyDescent="0.35">
      <c r="AA844" t="s">
        <v>589</v>
      </c>
    </row>
    <row r="845" spans="27:27" x14ac:dyDescent="0.35">
      <c r="AA845" t="s">
        <v>590</v>
      </c>
    </row>
    <row r="846" spans="27:27" x14ac:dyDescent="0.35">
      <c r="AA846" t="s">
        <v>591</v>
      </c>
    </row>
    <row r="847" spans="27:27" x14ac:dyDescent="0.35">
      <c r="AA847" t="s">
        <v>592</v>
      </c>
    </row>
    <row r="848" spans="27:27" x14ac:dyDescent="0.35">
      <c r="AA848" t="s">
        <v>593</v>
      </c>
    </row>
    <row r="849" spans="27:27" x14ac:dyDescent="0.35">
      <c r="AA849" t="s">
        <v>594</v>
      </c>
    </row>
    <row r="850" spans="27:27" x14ac:dyDescent="0.35">
      <c r="AA850" t="s">
        <v>595</v>
      </c>
    </row>
    <row r="851" spans="27:27" x14ac:dyDescent="0.35">
      <c r="AA851" t="s">
        <v>596</v>
      </c>
    </row>
    <row r="852" spans="27:27" x14ac:dyDescent="0.35">
      <c r="AA852" t="s">
        <v>597</v>
      </c>
    </row>
    <row r="853" spans="27:27" x14ac:dyDescent="0.35">
      <c r="AA853" t="s">
        <v>598</v>
      </c>
    </row>
    <row r="854" spans="27:27" x14ac:dyDescent="0.35">
      <c r="AA854" t="s">
        <v>599</v>
      </c>
    </row>
    <row r="855" spans="27:27" x14ac:dyDescent="0.35">
      <c r="AA855" t="s">
        <v>600</v>
      </c>
    </row>
    <row r="856" spans="27:27" x14ac:dyDescent="0.35">
      <c r="AA856" t="s">
        <v>601</v>
      </c>
    </row>
    <row r="857" spans="27:27" x14ac:dyDescent="0.35">
      <c r="AA857" t="s">
        <v>602</v>
      </c>
    </row>
    <row r="858" spans="27:27" x14ac:dyDescent="0.35">
      <c r="AA858" t="s">
        <v>603</v>
      </c>
    </row>
    <row r="860" spans="27:27" x14ac:dyDescent="0.35">
      <c r="AA860" t="s">
        <v>586</v>
      </c>
    </row>
    <row r="861" spans="27:27" x14ac:dyDescent="0.35">
      <c r="AA861" t="s">
        <v>587</v>
      </c>
    </row>
    <row r="862" spans="27:27" x14ac:dyDescent="0.35">
      <c r="AA862" t="s">
        <v>588</v>
      </c>
    </row>
    <row r="863" spans="27:27" x14ac:dyDescent="0.35">
      <c r="AA863" t="s">
        <v>589</v>
      </c>
    </row>
    <row r="864" spans="27:27" x14ac:dyDescent="0.35">
      <c r="AA864" t="s">
        <v>590</v>
      </c>
    </row>
    <row r="865" spans="27:27" x14ac:dyDescent="0.35">
      <c r="AA865" t="s">
        <v>591</v>
      </c>
    </row>
    <row r="866" spans="27:27" x14ac:dyDescent="0.35">
      <c r="AA866" t="s">
        <v>592</v>
      </c>
    </row>
    <row r="867" spans="27:27" x14ac:dyDescent="0.35">
      <c r="AA867" t="s">
        <v>593</v>
      </c>
    </row>
    <row r="868" spans="27:27" x14ac:dyDescent="0.35">
      <c r="AA868" t="s">
        <v>594</v>
      </c>
    </row>
    <row r="869" spans="27:27" x14ac:dyDescent="0.35">
      <c r="AA869" t="s">
        <v>595</v>
      </c>
    </row>
    <row r="870" spans="27:27" x14ac:dyDescent="0.35">
      <c r="AA870" t="s">
        <v>596</v>
      </c>
    </row>
    <row r="871" spans="27:27" x14ac:dyDescent="0.35">
      <c r="AA871" t="s">
        <v>597</v>
      </c>
    </row>
    <row r="872" spans="27:27" x14ac:dyDescent="0.35">
      <c r="AA872" t="s">
        <v>598</v>
      </c>
    </row>
    <row r="873" spans="27:27" x14ac:dyDescent="0.35">
      <c r="AA873" t="s">
        <v>599</v>
      </c>
    </row>
    <row r="874" spans="27:27" x14ac:dyDescent="0.35">
      <c r="AA874" t="s">
        <v>600</v>
      </c>
    </row>
    <row r="875" spans="27:27" x14ac:dyDescent="0.35">
      <c r="AA875" t="s">
        <v>601</v>
      </c>
    </row>
    <row r="876" spans="27:27" x14ac:dyDescent="0.35">
      <c r="AA876" t="s">
        <v>602</v>
      </c>
    </row>
    <row r="877" spans="27:27" x14ac:dyDescent="0.35">
      <c r="AA877" t="s">
        <v>603</v>
      </c>
    </row>
    <row r="879" spans="27:27" x14ac:dyDescent="0.35">
      <c r="AA879" t="s">
        <v>586</v>
      </c>
    </row>
    <row r="880" spans="27:27" x14ac:dyDescent="0.35">
      <c r="AA880" t="s">
        <v>587</v>
      </c>
    </row>
    <row r="881" spans="27:27" x14ac:dyDescent="0.35">
      <c r="AA881" t="s">
        <v>588</v>
      </c>
    </row>
    <row r="882" spans="27:27" x14ac:dyDescent="0.35">
      <c r="AA882" t="s">
        <v>589</v>
      </c>
    </row>
    <row r="883" spans="27:27" x14ac:dyDescent="0.35">
      <c r="AA883" t="s">
        <v>590</v>
      </c>
    </row>
    <row r="884" spans="27:27" x14ac:dyDescent="0.35">
      <c r="AA884" t="s">
        <v>591</v>
      </c>
    </row>
    <row r="885" spans="27:27" x14ac:dyDescent="0.35">
      <c r="AA885" t="s">
        <v>592</v>
      </c>
    </row>
    <row r="886" spans="27:27" x14ac:dyDescent="0.35">
      <c r="AA886" t="s">
        <v>593</v>
      </c>
    </row>
    <row r="887" spans="27:27" x14ac:dyDescent="0.35">
      <c r="AA887" t="s">
        <v>594</v>
      </c>
    </row>
    <row r="888" spans="27:27" x14ac:dyDescent="0.35">
      <c r="AA888" t="s">
        <v>595</v>
      </c>
    </row>
    <row r="889" spans="27:27" x14ac:dyDescent="0.35">
      <c r="AA889" t="s">
        <v>596</v>
      </c>
    </row>
    <row r="890" spans="27:27" x14ac:dyDescent="0.35">
      <c r="AA890" t="s">
        <v>597</v>
      </c>
    </row>
    <row r="891" spans="27:27" x14ac:dyDescent="0.35">
      <c r="AA891" t="s">
        <v>598</v>
      </c>
    </row>
    <row r="892" spans="27:27" x14ac:dyDescent="0.35">
      <c r="AA892" t="s">
        <v>599</v>
      </c>
    </row>
    <row r="893" spans="27:27" x14ac:dyDescent="0.35">
      <c r="AA893" t="s">
        <v>600</v>
      </c>
    </row>
    <row r="894" spans="27:27" x14ac:dyDescent="0.35">
      <c r="AA894" t="s">
        <v>601</v>
      </c>
    </row>
    <row r="895" spans="27:27" x14ac:dyDescent="0.35">
      <c r="AA895" t="s">
        <v>602</v>
      </c>
    </row>
    <row r="896" spans="27:27" x14ac:dyDescent="0.35">
      <c r="AA896" t="s">
        <v>603</v>
      </c>
    </row>
    <row r="898" spans="27:27" x14ac:dyDescent="0.35">
      <c r="AA898" t="s">
        <v>586</v>
      </c>
    </row>
    <row r="899" spans="27:27" x14ac:dyDescent="0.35">
      <c r="AA899" t="s">
        <v>587</v>
      </c>
    </row>
    <row r="900" spans="27:27" x14ac:dyDescent="0.35">
      <c r="AA900" t="s">
        <v>588</v>
      </c>
    </row>
    <row r="901" spans="27:27" x14ac:dyDescent="0.35">
      <c r="AA901" t="s">
        <v>589</v>
      </c>
    </row>
    <row r="902" spans="27:27" x14ac:dyDescent="0.35">
      <c r="AA902" t="s">
        <v>590</v>
      </c>
    </row>
    <row r="903" spans="27:27" x14ac:dyDescent="0.35">
      <c r="AA903" t="s">
        <v>591</v>
      </c>
    </row>
    <row r="904" spans="27:27" x14ac:dyDescent="0.35">
      <c r="AA904" t="s">
        <v>592</v>
      </c>
    </row>
    <row r="905" spans="27:27" x14ac:dyDescent="0.35">
      <c r="AA905" t="s">
        <v>593</v>
      </c>
    </row>
    <row r="906" spans="27:27" x14ac:dyDescent="0.35">
      <c r="AA906" t="s">
        <v>594</v>
      </c>
    </row>
    <row r="907" spans="27:27" x14ac:dyDescent="0.35">
      <c r="AA907" t="s">
        <v>595</v>
      </c>
    </row>
    <row r="908" spans="27:27" x14ac:dyDescent="0.35">
      <c r="AA908" t="s">
        <v>596</v>
      </c>
    </row>
    <row r="909" spans="27:27" x14ac:dyDescent="0.35">
      <c r="AA909" t="s">
        <v>597</v>
      </c>
    </row>
    <row r="910" spans="27:27" x14ac:dyDescent="0.35">
      <c r="AA910" t="s">
        <v>598</v>
      </c>
    </row>
    <row r="911" spans="27:27" x14ac:dyDescent="0.35">
      <c r="AA911" t="s">
        <v>599</v>
      </c>
    </row>
    <row r="912" spans="27:27" x14ac:dyDescent="0.35">
      <c r="AA912" t="s">
        <v>600</v>
      </c>
    </row>
    <row r="913" spans="27:27" x14ac:dyDescent="0.35">
      <c r="AA913" t="s">
        <v>601</v>
      </c>
    </row>
    <row r="914" spans="27:27" x14ac:dyDescent="0.35">
      <c r="AA914" t="s">
        <v>602</v>
      </c>
    </row>
    <row r="915" spans="27:27" x14ac:dyDescent="0.35">
      <c r="AA915" t="s">
        <v>603</v>
      </c>
    </row>
    <row r="917" spans="27:27" x14ac:dyDescent="0.35">
      <c r="AA917" t="s">
        <v>586</v>
      </c>
    </row>
    <row r="918" spans="27:27" x14ac:dyDescent="0.35">
      <c r="AA918" t="s">
        <v>587</v>
      </c>
    </row>
    <row r="919" spans="27:27" x14ac:dyDescent="0.35">
      <c r="AA919" t="s">
        <v>588</v>
      </c>
    </row>
    <row r="920" spans="27:27" x14ac:dyDescent="0.35">
      <c r="AA920" t="s">
        <v>589</v>
      </c>
    </row>
    <row r="921" spans="27:27" x14ac:dyDescent="0.35">
      <c r="AA921" t="s">
        <v>590</v>
      </c>
    </row>
    <row r="922" spans="27:27" x14ac:dyDescent="0.35">
      <c r="AA922" t="s">
        <v>591</v>
      </c>
    </row>
    <row r="923" spans="27:27" x14ac:dyDescent="0.35">
      <c r="AA923" t="s">
        <v>592</v>
      </c>
    </row>
    <row r="924" spans="27:27" x14ac:dyDescent="0.35">
      <c r="AA924" t="s">
        <v>593</v>
      </c>
    </row>
    <row r="925" spans="27:27" x14ac:dyDescent="0.35">
      <c r="AA925" t="s">
        <v>594</v>
      </c>
    </row>
    <row r="926" spans="27:27" x14ac:dyDescent="0.35">
      <c r="AA926" t="s">
        <v>595</v>
      </c>
    </row>
    <row r="927" spans="27:27" x14ac:dyDescent="0.35">
      <c r="AA927" t="s">
        <v>596</v>
      </c>
    </row>
    <row r="928" spans="27:27" x14ac:dyDescent="0.35">
      <c r="AA928" t="s">
        <v>597</v>
      </c>
    </row>
    <row r="929" spans="27:27" x14ac:dyDescent="0.35">
      <c r="AA929" t="s">
        <v>598</v>
      </c>
    </row>
    <row r="930" spans="27:27" x14ac:dyDescent="0.35">
      <c r="AA930" t="s">
        <v>599</v>
      </c>
    </row>
    <row r="931" spans="27:27" x14ac:dyDescent="0.35">
      <c r="AA931" t="s">
        <v>600</v>
      </c>
    </row>
    <row r="932" spans="27:27" x14ac:dyDescent="0.35">
      <c r="AA932" t="s">
        <v>601</v>
      </c>
    </row>
    <row r="933" spans="27:27" x14ac:dyDescent="0.35">
      <c r="AA933" t="s">
        <v>602</v>
      </c>
    </row>
    <row r="934" spans="27:27" x14ac:dyDescent="0.35">
      <c r="AA934" t="s">
        <v>603</v>
      </c>
    </row>
    <row r="936" spans="27:27" x14ac:dyDescent="0.35">
      <c r="AA936" t="s">
        <v>586</v>
      </c>
    </row>
    <row r="937" spans="27:27" x14ac:dyDescent="0.35">
      <c r="AA937" t="s">
        <v>587</v>
      </c>
    </row>
    <row r="938" spans="27:27" x14ac:dyDescent="0.35">
      <c r="AA938" t="s">
        <v>588</v>
      </c>
    </row>
    <row r="939" spans="27:27" x14ac:dyDescent="0.35">
      <c r="AA939" t="s">
        <v>589</v>
      </c>
    </row>
    <row r="940" spans="27:27" x14ac:dyDescent="0.35">
      <c r="AA940" t="s">
        <v>590</v>
      </c>
    </row>
    <row r="941" spans="27:27" x14ac:dyDescent="0.35">
      <c r="AA941" t="s">
        <v>591</v>
      </c>
    </row>
    <row r="942" spans="27:27" x14ac:dyDescent="0.35">
      <c r="AA942" t="s">
        <v>592</v>
      </c>
    </row>
    <row r="943" spans="27:27" x14ac:dyDescent="0.35">
      <c r="AA943" t="s">
        <v>593</v>
      </c>
    </row>
    <row r="944" spans="27:27" x14ac:dyDescent="0.35">
      <c r="AA944" t="s">
        <v>594</v>
      </c>
    </row>
    <row r="945" spans="27:27" x14ac:dyDescent="0.35">
      <c r="AA945" t="s">
        <v>595</v>
      </c>
    </row>
    <row r="946" spans="27:27" x14ac:dyDescent="0.35">
      <c r="AA946" t="s">
        <v>596</v>
      </c>
    </row>
    <row r="947" spans="27:27" x14ac:dyDescent="0.35">
      <c r="AA947" t="s">
        <v>597</v>
      </c>
    </row>
    <row r="948" spans="27:27" x14ac:dyDescent="0.35">
      <c r="AA948" t="s">
        <v>598</v>
      </c>
    </row>
    <row r="949" spans="27:27" x14ac:dyDescent="0.35">
      <c r="AA949" t="s">
        <v>599</v>
      </c>
    </row>
    <row r="950" spans="27:27" x14ac:dyDescent="0.35">
      <c r="AA950" t="s">
        <v>600</v>
      </c>
    </row>
    <row r="951" spans="27:27" x14ac:dyDescent="0.35">
      <c r="AA951" t="s">
        <v>601</v>
      </c>
    </row>
    <row r="952" spans="27:27" x14ac:dyDescent="0.35">
      <c r="AA952" t="s">
        <v>602</v>
      </c>
    </row>
    <row r="953" spans="27:27" x14ac:dyDescent="0.35">
      <c r="AA953" t="s">
        <v>603</v>
      </c>
    </row>
    <row r="955" spans="27:27" x14ac:dyDescent="0.35">
      <c r="AA955" t="s">
        <v>586</v>
      </c>
    </row>
    <row r="956" spans="27:27" x14ac:dyDescent="0.35">
      <c r="AA956" t="s">
        <v>587</v>
      </c>
    </row>
    <row r="957" spans="27:27" x14ac:dyDescent="0.35">
      <c r="AA957" t="s">
        <v>588</v>
      </c>
    </row>
    <row r="958" spans="27:27" x14ac:dyDescent="0.35">
      <c r="AA958" t="s">
        <v>589</v>
      </c>
    </row>
    <row r="959" spans="27:27" x14ac:dyDescent="0.35">
      <c r="AA959" t="s">
        <v>590</v>
      </c>
    </row>
    <row r="960" spans="27:27" x14ac:dyDescent="0.35">
      <c r="AA960" t="s">
        <v>591</v>
      </c>
    </row>
    <row r="961" spans="27:27" x14ac:dyDescent="0.35">
      <c r="AA961" t="s">
        <v>592</v>
      </c>
    </row>
    <row r="962" spans="27:27" x14ac:dyDescent="0.35">
      <c r="AA962" t="s">
        <v>593</v>
      </c>
    </row>
    <row r="963" spans="27:27" x14ac:dyDescent="0.35">
      <c r="AA963" t="s">
        <v>594</v>
      </c>
    </row>
    <row r="964" spans="27:27" x14ac:dyDescent="0.35">
      <c r="AA964" t="s">
        <v>595</v>
      </c>
    </row>
    <row r="965" spans="27:27" x14ac:dyDescent="0.35">
      <c r="AA965" t="s">
        <v>596</v>
      </c>
    </row>
    <row r="966" spans="27:27" x14ac:dyDescent="0.35">
      <c r="AA966" t="s">
        <v>597</v>
      </c>
    </row>
    <row r="967" spans="27:27" x14ac:dyDescent="0.35">
      <c r="AA967" t="s">
        <v>598</v>
      </c>
    </row>
    <row r="968" spans="27:27" x14ac:dyDescent="0.35">
      <c r="AA968" t="s">
        <v>599</v>
      </c>
    </row>
    <row r="969" spans="27:27" x14ac:dyDescent="0.35">
      <c r="AA969" t="s">
        <v>600</v>
      </c>
    </row>
    <row r="970" spans="27:27" x14ac:dyDescent="0.35">
      <c r="AA970" t="s">
        <v>601</v>
      </c>
    </row>
    <row r="971" spans="27:27" x14ac:dyDescent="0.35">
      <c r="AA971" t="s">
        <v>602</v>
      </c>
    </row>
    <row r="972" spans="27:27" x14ac:dyDescent="0.35">
      <c r="AA972" t="s">
        <v>603</v>
      </c>
    </row>
    <row r="974" spans="27:27" x14ac:dyDescent="0.35">
      <c r="AA974" t="s">
        <v>586</v>
      </c>
    </row>
    <row r="975" spans="27:27" x14ac:dyDescent="0.35">
      <c r="AA975" t="s">
        <v>587</v>
      </c>
    </row>
    <row r="976" spans="27:27" x14ac:dyDescent="0.35">
      <c r="AA976" t="s">
        <v>588</v>
      </c>
    </row>
    <row r="977" spans="27:27" x14ac:dyDescent="0.35">
      <c r="AA977" t="s">
        <v>589</v>
      </c>
    </row>
    <row r="978" spans="27:27" x14ac:dyDescent="0.35">
      <c r="AA978" t="s">
        <v>590</v>
      </c>
    </row>
    <row r="979" spans="27:27" x14ac:dyDescent="0.35">
      <c r="AA979" t="s">
        <v>591</v>
      </c>
    </row>
    <row r="980" spans="27:27" x14ac:dyDescent="0.35">
      <c r="AA980" t="s">
        <v>592</v>
      </c>
    </row>
    <row r="981" spans="27:27" x14ac:dyDescent="0.35">
      <c r="AA981" t="s">
        <v>593</v>
      </c>
    </row>
    <row r="982" spans="27:27" x14ac:dyDescent="0.35">
      <c r="AA982" t="s">
        <v>594</v>
      </c>
    </row>
    <row r="983" spans="27:27" x14ac:dyDescent="0.35">
      <c r="AA983" t="s">
        <v>595</v>
      </c>
    </row>
    <row r="984" spans="27:27" x14ac:dyDescent="0.35">
      <c r="AA984" t="s">
        <v>596</v>
      </c>
    </row>
    <row r="985" spans="27:27" x14ac:dyDescent="0.35">
      <c r="AA985" t="s">
        <v>597</v>
      </c>
    </row>
    <row r="986" spans="27:27" x14ac:dyDescent="0.35">
      <c r="AA986" t="s">
        <v>598</v>
      </c>
    </row>
    <row r="987" spans="27:27" x14ac:dyDescent="0.35">
      <c r="AA987" t="s">
        <v>599</v>
      </c>
    </row>
    <row r="988" spans="27:27" x14ac:dyDescent="0.35">
      <c r="AA988" t="s">
        <v>600</v>
      </c>
    </row>
    <row r="989" spans="27:27" x14ac:dyDescent="0.35">
      <c r="AA989" t="s">
        <v>601</v>
      </c>
    </row>
    <row r="990" spans="27:27" x14ac:dyDescent="0.35">
      <c r="AA990" t="s">
        <v>602</v>
      </c>
    </row>
    <row r="991" spans="27:27" x14ac:dyDescent="0.35">
      <c r="AA991" t="s">
        <v>603</v>
      </c>
    </row>
    <row r="993" spans="27:27" x14ac:dyDescent="0.35">
      <c r="AA993" t="s">
        <v>586</v>
      </c>
    </row>
    <row r="994" spans="27:27" x14ac:dyDescent="0.35">
      <c r="AA994" t="s">
        <v>587</v>
      </c>
    </row>
    <row r="995" spans="27:27" x14ac:dyDescent="0.35">
      <c r="AA995" t="s">
        <v>588</v>
      </c>
    </row>
    <row r="996" spans="27:27" x14ac:dyDescent="0.35">
      <c r="AA996" t="s">
        <v>589</v>
      </c>
    </row>
    <row r="997" spans="27:27" x14ac:dyDescent="0.35">
      <c r="AA997" t="s">
        <v>590</v>
      </c>
    </row>
    <row r="998" spans="27:27" x14ac:dyDescent="0.35">
      <c r="AA998" t="s">
        <v>591</v>
      </c>
    </row>
    <row r="999" spans="27:27" x14ac:dyDescent="0.35">
      <c r="AA999" t="s">
        <v>592</v>
      </c>
    </row>
    <row r="1000" spans="27:27" x14ac:dyDescent="0.35">
      <c r="AA1000" t="s">
        <v>593</v>
      </c>
    </row>
    <row r="1001" spans="27:27" x14ac:dyDescent="0.35">
      <c r="AA1001" t="s">
        <v>594</v>
      </c>
    </row>
    <row r="1002" spans="27:27" x14ac:dyDescent="0.35">
      <c r="AA1002" t="s">
        <v>595</v>
      </c>
    </row>
    <row r="1003" spans="27:27" x14ac:dyDescent="0.35">
      <c r="AA1003" t="s">
        <v>596</v>
      </c>
    </row>
    <row r="1004" spans="27:27" x14ac:dyDescent="0.35">
      <c r="AA1004" t="s">
        <v>597</v>
      </c>
    </row>
    <row r="1005" spans="27:27" x14ac:dyDescent="0.35">
      <c r="AA1005" t="s">
        <v>598</v>
      </c>
    </row>
    <row r="1006" spans="27:27" x14ac:dyDescent="0.35">
      <c r="AA1006" t="s">
        <v>599</v>
      </c>
    </row>
    <row r="1007" spans="27:27" x14ac:dyDescent="0.35">
      <c r="AA1007" t="s">
        <v>600</v>
      </c>
    </row>
    <row r="1008" spans="27:27" x14ac:dyDescent="0.35">
      <c r="AA1008" t="s">
        <v>601</v>
      </c>
    </row>
    <row r="1009" spans="27:27" x14ac:dyDescent="0.35">
      <c r="AA1009" t="s">
        <v>602</v>
      </c>
    </row>
    <row r="1010" spans="27:27" x14ac:dyDescent="0.35">
      <c r="AA1010" t="s">
        <v>603</v>
      </c>
    </row>
    <row r="1012" spans="27:27" x14ac:dyDescent="0.35">
      <c r="AA1012" t="s">
        <v>586</v>
      </c>
    </row>
    <row r="1013" spans="27:27" x14ac:dyDescent="0.35">
      <c r="AA1013" t="s">
        <v>587</v>
      </c>
    </row>
    <row r="1014" spans="27:27" x14ac:dyDescent="0.35">
      <c r="AA1014" t="s">
        <v>588</v>
      </c>
    </row>
    <row r="1015" spans="27:27" x14ac:dyDescent="0.35">
      <c r="AA1015" t="s">
        <v>589</v>
      </c>
    </row>
    <row r="1016" spans="27:27" x14ac:dyDescent="0.35">
      <c r="AA1016" t="s">
        <v>590</v>
      </c>
    </row>
    <row r="1017" spans="27:27" x14ac:dyDescent="0.35">
      <c r="AA1017" t="s">
        <v>591</v>
      </c>
    </row>
    <row r="1018" spans="27:27" x14ac:dyDescent="0.35">
      <c r="AA1018" t="s">
        <v>592</v>
      </c>
    </row>
    <row r="1019" spans="27:27" x14ac:dyDescent="0.35">
      <c r="AA1019" t="s">
        <v>593</v>
      </c>
    </row>
    <row r="1020" spans="27:27" x14ac:dyDescent="0.35">
      <c r="AA1020" t="s">
        <v>594</v>
      </c>
    </row>
    <row r="1021" spans="27:27" x14ac:dyDescent="0.35">
      <c r="AA1021" t="s">
        <v>595</v>
      </c>
    </row>
    <row r="1022" spans="27:27" x14ac:dyDescent="0.35">
      <c r="AA1022" t="s">
        <v>596</v>
      </c>
    </row>
    <row r="1023" spans="27:27" x14ac:dyDescent="0.35">
      <c r="AA1023" t="s">
        <v>597</v>
      </c>
    </row>
    <row r="1024" spans="27:27" x14ac:dyDescent="0.35">
      <c r="AA1024" t="s">
        <v>598</v>
      </c>
    </row>
    <row r="1025" spans="27:27" x14ac:dyDescent="0.35">
      <c r="AA1025" t="s">
        <v>599</v>
      </c>
    </row>
    <row r="1026" spans="27:27" x14ac:dyDescent="0.35">
      <c r="AA1026" t="s">
        <v>600</v>
      </c>
    </row>
    <row r="1027" spans="27:27" x14ac:dyDescent="0.35">
      <c r="AA1027" t="s">
        <v>601</v>
      </c>
    </row>
    <row r="1028" spans="27:27" x14ac:dyDescent="0.35">
      <c r="AA1028" t="s">
        <v>602</v>
      </c>
    </row>
    <row r="1029" spans="27:27" x14ac:dyDescent="0.35">
      <c r="AA1029" t="s">
        <v>603</v>
      </c>
    </row>
    <row r="1031" spans="27:27" x14ac:dyDescent="0.35">
      <c r="AA1031" t="s">
        <v>586</v>
      </c>
    </row>
    <row r="1032" spans="27:27" x14ac:dyDescent="0.35">
      <c r="AA1032" t="s">
        <v>587</v>
      </c>
    </row>
    <row r="1033" spans="27:27" x14ac:dyDescent="0.35">
      <c r="AA1033" t="s">
        <v>588</v>
      </c>
    </row>
    <row r="1034" spans="27:27" x14ac:dyDescent="0.35">
      <c r="AA1034" t="s">
        <v>589</v>
      </c>
    </row>
    <row r="1035" spans="27:27" x14ac:dyDescent="0.35">
      <c r="AA1035" t="s">
        <v>590</v>
      </c>
    </row>
    <row r="1036" spans="27:27" x14ac:dyDescent="0.35">
      <c r="AA1036" t="s">
        <v>591</v>
      </c>
    </row>
    <row r="1037" spans="27:27" x14ac:dyDescent="0.35">
      <c r="AA1037" t="s">
        <v>592</v>
      </c>
    </row>
    <row r="1038" spans="27:27" x14ac:dyDescent="0.35">
      <c r="AA1038" t="s">
        <v>593</v>
      </c>
    </row>
    <row r="1039" spans="27:27" x14ac:dyDescent="0.35">
      <c r="AA1039" t="s">
        <v>594</v>
      </c>
    </row>
    <row r="1040" spans="27:27" x14ac:dyDescent="0.35">
      <c r="AA1040" t="s">
        <v>595</v>
      </c>
    </row>
    <row r="1041" spans="27:27" x14ac:dyDescent="0.35">
      <c r="AA1041" t="s">
        <v>596</v>
      </c>
    </row>
    <row r="1042" spans="27:27" x14ac:dyDescent="0.35">
      <c r="AA1042" t="s">
        <v>597</v>
      </c>
    </row>
    <row r="1043" spans="27:27" x14ac:dyDescent="0.35">
      <c r="AA1043" t="s">
        <v>598</v>
      </c>
    </row>
    <row r="1044" spans="27:27" x14ac:dyDescent="0.35">
      <c r="AA1044" t="s">
        <v>599</v>
      </c>
    </row>
    <row r="1045" spans="27:27" x14ac:dyDescent="0.35">
      <c r="AA1045" t="s">
        <v>600</v>
      </c>
    </row>
    <row r="1046" spans="27:27" x14ac:dyDescent="0.35">
      <c r="AA1046" t="s">
        <v>601</v>
      </c>
    </row>
    <row r="1047" spans="27:27" x14ac:dyDescent="0.35">
      <c r="AA1047" t="s">
        <v>602</v>
      </c>
    </row>
    <row r="1048" spans="27:27" x14ac:dyDescent="0.35">
      <c r="AA1048" t="s">
        <v>603</v>
      </c>
    </row>
  </sheetData>
  <mergeCells count="27">
    <mergeCell ref="D1:I1"/>
    <mergeCell ref="D48:M48"/>
    <mergeCell ref="D49:H49"/>
    <mergeCell ref="I49:M49"/>
    <mergeCell ref="H14:I14"/>
    <mergeCell ref="D13:H13"/>
    <mergeCell ref="D32:E32"/>
    <mergeCell ref="F32:G32"/>
    <mergeCell ref="D31:G31"/>
    <mergeCell ref="D133:H133"/>
    <mergeCell ref="N63:N64"/>
    <mergeCell ref="D14:E14"/>
    <mergeCell ref="D124:H124"/>
    <mergeCell ref="D63:D64"/>
    <mergeCell ref="E63:E64"/>
    <mergeCell ref="F14:G14"/>
    <mergeCell ref="I133:J133"/>
    <mergeCell ref="P63:P64"/>
    <mergeCell ref="D62:P62"/>
    <mergeCell ref="H63:H64"/>
    <mergeCell ref="I63:J63"/>
    <mergeCell ref="K63:K64"/>
    <mergeCell ref="L63:L64"/>
    <mergeCell ref="M63:M64"/>
    <mergeCell ref="O63:O64"/>
    <mergeCell ref="G63:G64"/>
    <mergeCell ref="F63:F64"/>
  </mergeCells>
  <phoneticPr fontId="3" type="noConversion"/>
  <dataValidations count="54">
    <dataValidation type="whole" allowBlank="1" showInputMessage="1" showErrorMessage="1" errorTitle="Input Error" error="Please enter a numeric value between 0 and 99999999999999999" sqref="D17 P66:P115 I52 D52 F35 D35 H17 F17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E17 I133 N124:O124 I124:J124 N66:O115 I66:L115 F66:F115 J52:M52 E52:H52 G35 E35 I17 G17">
      <formula1>-99999999999999900</formula1>
      <formula2>99999999999999900</formula2>
    </dataValidation>
    <dataValidation type="list" allowBlank="1" showInputMessage="1" showErrorMessage="1" errorTitle="Input Error" error="Please enter a valid value from dropdown" sqref="G66">
      <formula1>$AA$100:$AA$117</formula1>
    </dataValidation>
    <dataValidation type="list" allowBlank="1" showInputMessage="1" showErrorMessage="1" errorTitle="Input Error" error="Please enter a valid value from dropdown" sqref="H66:H115">
      <formula1>"L/Cs,Guarantees,L/Cs And Guarantees"</formula1>
    </dataValidation>
    <dataValidation type="list" allowBlank="1" showInputMessage="1" showErrorMessage="1" errorTitle="Input Error" error="Please enter a valid value from dropdown" sqref="M66:M115">
      <formula1>"Standard,Sub-standard,Doubtful Secured Upto 1 yr,Doubtful UnSecured Upto 1 yr,Doubtful Secured Above 1 Upto 3 yrs,Doubtful UnSecured Above 1 Upto 3 yrs,Doubtful Secured Above 3 yrs,Doubtful UnSecured Above 3 yrs,Loss Assets"</formula1>
    </dataValidation>
    <dataValidation type="list" allowBlank="1" showInputMessage="1" showErrorMessage="1" errorTitle="Input Error" error="Please enter a valid value from dropdown" sqref="G67">
      <formula1>$AA$119:$AA$136</formula1>
    </dataValidation>
    <dataValidation type="list" allowBlank="1" showInputMessage="1" showErrorMessage="1" errorTitle="Input Error" error="Please enter a valid value from dropdown" sqref="G68">
      <formula1>$AA$138:$AA$155</formula1>
    </dataValidation>
    <dataValidation type="list" allowBlank="1" showInputMessage="1" showErrorMessage="1" errorTitle="Input Error" error="Please enter a valid value from dropdown" sqref="G69">
      <formula1>$AA$157:$AA$174</formula1>
    </dataValidation>
    <dataValidation type="list" allowBlank="1" showInputMessage="1" showErrorMessage="1" errorTitle="Input Error" error="Please enter a valid value from dropdown" sqref="G70">
      <formula1>$AA$176:$AA$193</formula1>
    </dataValidation>
    <dataValidation type="list" allowBlank="1" showInputMessage="1" showErrorMessage="1" errorTitle="Input Error" error="Please enter a valid value from dropdown" sqref="G71">
      <formula1>$AA$195:$AA$212</formula1>
    </dataValidation>
    <dataValidation type="list" allowBlank="1" showInputMessage="1" showErrorMessage="1" errorTitle="Input Error" error="Please enter a valid value from dropdown" sqref="G72">
      <formula1>$AA$214:$AA$231</formula1>
    </dataValidation>
    <dataValidation type="list" allowBlank="1" showInputMessage="1" showErrorMessage="1" errorTitle="Input Error" error="Please enter a valid value from dropdown" sqref="G73">
      <formula1>$AA$233:$AA$250</formula1>
    </dataValidation>
    <dataValidation type="list" allowBlank="1" showInputMessage="1" showErrorMessage="1" errorTitle="Input Error" error="Please enter a valid value from dropdown" sqref="G74">
      <formula1>$AA$252:$AA$269</formula1>
    </dataValidation>
    <dataValidation type="list" allowBlank="1" showInputMessage="1" showErrorMessage="1" errorTitle="Input Error" error="Please enter a valid value from dropdown" sqref="G75">
      <formula1>$AA$271:$AA$288</formula1>
    </dataValidation>
    <dataValidation type="list" allowBlank="1" showInputMessage="1" showErrorMessage="1" errorTitle="Input Error" error="Please enter a valid value from dropdown" sqref="G76">
      <formula1>$AA$290:$AA$307</formula1>
    </dataValidation>
    <dataValidation type="list" allowBlank="1" showInputMessage="1" showErrorMessage="1" errorTitle="Input Error" error="Please enter a valid value from dropdown" sqref="G77">
      <formula1>$AA$309:$AA$326</formula1>
    </dataValidation>
    <dataValidation type="list" allowBlank="1" showInputMessage="1" showErrorMessage="1" errorTitle="Input Error" error="Please enter a valid value from dropdown" sqref="G78">
      <formula1>$AA$328:$AA$345</formula1>
    </dataValidation>
    <dataValidation type="list" allowBlank="1" showInputMessage="1" showErrorMessage="1" errorTitle="Input Error" error="Please enter a valid value from dropdown" sqref="G79">
      <formula1>$AA$347:$AA$364</formula1>
    </dataValidation>
    <dataValidation type="list" allowBlank="1" showInputMessage="1" showErrorMessage="1" errorTitle="Input Error" error="Please enter a valid value from dropdown" sqref="G80">
      <formula1>$AA$366:$AA$383</formula1>
    </dataValidation>
    <dataValidation type="list" allowBlank="1" showInputMessage="1" showErrorMessage="1" errorTitle="Input Error" error="Please enter a valid value from dropdown" sqref="G81">
      <formula1>$AA$385:$AA$402</formula1>
    </dataValidation>
    <dataValidation type="list" allowBlank="1" showInputMessage="1" showErrorMessage="1" errorTitle="Input Error" error="Please enter a valid value from dropdown" sqref="G82">
      <formula1>$AA$404:$AA$421</formula1>
    </dataValidation>
    <dataValidation type="list" allowBlank="1" showInputMessage="1" showErrorMessage="1" errorTitle="Input Error" error="Please enter a valid value from dropdown" sqref="G83">
      <formula1>$AA$423:$AA$440</formula1>
    </dataValidation>
    <dataValidation type="list" allowBlank="1" showInputMessage="1" showErrorMessage="1" errorTitle="Input Error" error="Please enter a valid value from dropdown" sqref="G84">
      <formula1>$AA$442:$AA$459</formula1>
    </dataValidation>
    <dataValidation type="list" allowBlank="1" showInputMessage="1" showErrorMessage="1" errorTitle="Input Error" error="Please enter a valid value from dropdown" sqref="G85">
      <formula1>$AA$461:$AA$478</formula1>
    </dataValidation>
    <dataValidation type="list" allowBlank="1" showInputMessage="1" showErrorMessage="1" errorTitle="Input Error" error="Please enter a valid value from dropdown" sqref="G86">
      <formula1>$AA$480:$AA$497</formula1>
    </dataValidation>
    <dataValidation type="list" allowBlank="1" showInputMessage="1" showErrorMessage="1" errorTitle="Input Error" error="Please enter a valid value from dropdown" sqref="G87">
      <formula1>$AA$499:$AA$516</formula1>
    </dataValidation>
    <dataValidation type="list" allowBlank="1" showInputMessage="1" showErrorMessage="1" errorTitle="Input Error" error="Please enter a valid value from dropdown" sqref="G88">
      <formula1>$AA$518:$AA$535</formula1>
    </dataValidation>
    <dataValidation type="list" allowBlank="1" showInputMessage="1" showErrorMessage="1" errorTitle="Input Error" error="Please enter a valid value from dropdown" sqref="G89">
      <formula1>$AA$537:$AA$554</formula1>
    </dataValidation>
    <dataValidation type="list" allowBlank="1" showInputMessage="1" showErrorMessage="1" errorTitle="Input Error" error="Please enter a valid value from dropdown" sqref="G90">
      <formula1>$AA$556:$AA$573</formula1>
    </dataValidation>
    <dataValidation type="list" allowBlank="1" showInputMessage="1" showErrorMessage="1" errorTitle="Input Error" error="Please enter a valid value from dropdown" sqref="G91">
      <formula1>$AA$575:$AA$592</formula1>
    </dataValidation>
    <dataValidation type="list" allowBlank="1" showInputMessage="1" showErrorMessage="1" errorTitle="Input Error" error="Please enter a valid value from dropdown" sqref="G92">
      <formula1>$AA$594:$AA$611</formula1>
    </dataValidation>
    <dataValidation type="list" allowBlank="1" showInputMessage="1" showErrorMessage="1" errorTitle="Input Error" error="Please enter a valid value from dropdown" sqref="G93">
      <formula1>$AA$613:$AA$630</formula1>
    </dataValidation>
    <dataValidation type="list" allowBlank="1" showInputMessage="1" showErrorMessage="1" errorTitle="Input Error" error="Please enter a valid value from dropdown" sqref="G94">
      <formula1>$AA$632:$AA$649</formula1>
    </dataValidation>
    <dataValidation type="list" allowBlank="1" showInputMessage="1" showErrorMessage="1" errorTitle="Input Error" error="Please enter a valid value from dropdown" sqref="G95">
      <formula1>$AA$651:$AA$668</formula1>
    </dataValidation>
    <dataValidation type="list" allowBlank="1" showInputMessage="1" showErrorMessage="1" errorTitle="Input Error" error="Please enter a valid value from dropdown" sqref="G96">
      <formula1>$AA$670:$AA$687</formula1>
    </dataValidation>
    <dataValidation type="list" allowBlank="1" showInputMessage="1" showErrorMessage="1" errorTitle="Input Error" error="Please enter a valid value from dropdown" sqref="G97">
      <formula1>$AA$689:$AA$706</formula1>
    </dataValidation>
    <dataValidation type="list" allowBlank="1" showInputMessage="1" showErrorMessage="1" errorTitle="Input Error" error="Please enter a valid value from dropdown" sqref="G98">
      <formula1>$AA$708:$AA$725</formula1>
    </dataValidation>
    <dataValidation type="list" allowBlank="1" showInputMessage="1" showErrorMessage="1" errorTitle="Input Error" error="Please enter a valid value from dropdown" sqref="G99">
      <formula1>$AA$727:$AA$744</formula1>
    </dataValidation>
    <dataValidation type="list" allowBlank="1" showInputMessage="1" showErrorMessage="1" errorTitle="Input Error" error="Please enter a valid value from dropdown" sqref="G100">
      <formula1>$AA$746:$AA$763</formula1>
    </dataValidation>
    <dataValidation type="list" allowBlank="1" showInputMessage="1" showErrorMessage="1" errorTitle="Input Error" error="Please enter a valid value from dropdown" sqref="G101">
      <formula1>$AA$765:$AA$782</formula1>
    </dataValidation>
    <dataValidation type="list" allowBlank="1" showInputMessage="1" showErrorMessage="1" errorTitle="Input Error" error="Please enter a valid value from dropdown" sqref="G102">
      <formula1>$AA$784:$AA$801</formula1>
    </dataValidation>
    <dataValidation type="list" allowBlank="1" showInputMessage="1" showErrorMessage="1" errorTitle="Input Error" error="Please enter a valid value from dropdown" sqref="G103">
      <formula1>$AA$803:$AA$820</formula1>
    </dataValidation>
    <dataValidation type="list" allowBlank="1" showInputMessage="1" showErrorMessage="1" errorTitle="Input Error" error="Please enter a valid value from dropdown" sqref="G104">
      <formula1>$AA$822:$AA$839</formula1>
    </dataValidation>
    <dataValidation type="list" allowBlank="1" showInputMessage="1" showErrorMessage="1" errorTitle="Input Error" error="Please enter a valid value from dropdown" sqref="G105">
      <formula1>$AA$841:$AA$858</formula1>
    </dataValidation>
    <dataValidation type="list" allowBlank="1" showInputMessage="1" showErrorMessage="1" errorTitle="Input Error" error="Please enter a valid value from dropdown" sqref="G106">
      <formula1>$AA$860:$AA$877</formula1>
    </dataValidation>
    <dataValidation type="list" allowBlank="1" showInputMessage="1" showErrorMessage="1" errorTitle="Input Error" error="Please enter a valid value from dropdown" sqref="G107">
      <formula1>$AA$879:$AA$896</formula1>
    </dataValidation>
    <dataValidation type="list" allowBlank="1" showInputMessage="1" showErrorMessage="1" errorTitle="Input Error" error="Please enter a valid value from dropdown" sqref="G108">
      <formula1>$AA$898:$AA$915</formula1>
    </dataValidation>
    <dataValidation type="list" allowBlank="1" showInputMessage="1" showErrorMessage="1" errorTitle="Input Error" error="Please enter a valid value from dropdown" sqref="G109">
      <formula1>$AA$917:$AA$934</formula1>
    </dataValidation>
    <dataValidation type="list" allowBlank="1" showInputMessage="1" showErrorMessage="1" errorTitle="Input Error" error="Please enter a valid value from dropdown" sqref="G110">
      <formula1>$AA$936:$AA$953</formula1>
    </dataValidation>
    <dataValidation type="list" allowBlank="1" showInputMessage="1" showErrorMessage="1" errorTitle="Input Error" error="Please enter a valid value from dropdown" sqref="G111">
      <formula1>$AA$955:$AA$972</formula1>
    </dataValidation>
    <dataValidation type="list" allowBlank="1" showInputMessage="1" showErrorMessage="1" errorTitle="Input Error" error="Please enter a valid value from dropdown" sqref="G112">
      <formula1>$AA$974:$AA$991</formula1>
    </dataValidation>
    <dataValidation type="list" allowBlank="1" showInputMessage="1" showErrorMessage="1" errorTitle="Input Error" error="Please enter a valid value from dropdown" sqref="G113">
      <formula1>$AA$993:$AA$1010</formula1>
    </dataValidation>
    <dataValidation type="list" allowBlank="1" showInputMessage="1" showErrorMessage="1" errorTitle="Input Error" error="Please enter a valid value from dropdown" sqref="G114">
      <formula1>$AA$1012:$AA$1029</formula1>
    </dataValidation>
    <dataValidation type="list" allowBlank="1" showInputMessage="1" showErrorMessage="1" errorTitle="Input Error" error="Please enter a valid value from dropdown" sqref="G115">
      <formula1>$AA$1031:$AA$1048</formula1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C731E6D3-66A4-4DCA-B529-B2751D24FD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26</vt:i4>
      </vt:variant>
    </vt:vector>
  </HeadingPairs>
  <TitlesOfParts>
    <vt:vector size="32" baseType="lpstr">
      <vt:lpstr>StartUp</vt:lpstr>
      <vt:lpstr>General Information</vt:lpstr>
      <vt:lpstr>Part A</vt:lpstr>
      <vt:lpstr>Part B</vt:lpstr>
      <vt:lpstr>Part C</vt:lpstr>
      <vt:lpstr>Signatory Information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'Signatory Information'!fn_D13_0_20092013</vt:lpstr>
      <vt:lpstr>'Signatory Information'!fn_D14_1_20092013</vt:lpstr>
      <vt:lpstr>'Signatory Information'!fn_D15_2_20092013</vt:lpstr>
      <vt:lpstr>'Signatory Information'!fn_D16_3_20092013</vt:lpstr>
      <vt:lpstr>'Signatory Information'!fn_D17_4_20092013</vt:lpstr>
      <vt:lpstr>'Signatory Information'!fn_D18_5_20092013</vt:lpstr>
      <vt:lpstr>'Signatory Information'!fn_D19_6_20092013</vt:lpstr>
      <vt:lpstr>'Signatory Information'!fn_D20_7_20092013</vt:lpstr>
      <vt:lpstr>'Signatory Information'!fn_F13_8_20092013</vt:lpstr>
      <vt:lpstr>'Signatory Information'!fn_F14_9_20092013</vt:lpstr>
      <vt:lpstr>'Signatory Information'!fn_F15_10_20092013</vt:lpstr>
      <vt:lpstr>'Signatory Information'!fn_F16_11_20092013</vt:lpstr>
      <vt:lpstr>'Signatory Information'!fn_F17_12_20092013</vt:lpstr>
      <vt:lpstr>'Signatory Information'!fn_F18_13_20092013</vt:lpstr>
      <vt:lpstr>'Signatory Information'!fn_F19_14_20092013</vt:lpstr>
      <vt:lpstr>'Signatory Information'!fn_F20_15_20092013</vt:lpstr>
      <vt:lpstr>'Part B'!fn_I133_0_20092013</vt:lpstr>
      <vt:lpstr>'Part B'!fn_J133_1_24092013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yparekh</dc:creator>
  <cp:lastModifiedBy>SMD</cp:lastModifiedBy>
  <dcterms:created xsi:type="dcterms:W3CDTF">2010-12-09T08:47:06Z</dcterms:created>
  <dcterms:modified xsi:type="dcterms:W3CDTF">2022-11-26T20:33:31Z</dcterms:modified>
</cp:coreProperties>
</file>