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bookViews>
    <workbookView xWindow="-120" yWindow="-120" windowWidth="29040" windowHeight="15840" tabRatio="927" firstSheet="3" activeTab="4"/>
  </bookViews>
  <sheets>
    <sheet name="MainSheet" sheetId="1" state="veryHidden" r:id="rId1"/>
    <sheet name="StartUp" sheetId="2" state="hidden" r:id="rId2"/>
    <sheet name="+DynamicDomain" sheetId="53" state="veryHidden" r:id="rId3"/>
    <sheet name="Navigation" sheetId="66" r:id="rId4"/>
    <sheet name="General Information" sheetId="54" r:id="rId5"/>
    <sheet name="General Profile" sheetId="55" r:id="rId6"/>
    <sheet name="Management Profile" sheetId="56" r:id="rId7"/>
    <sheet name="Directors Removed" sheetId="57" r:id="rId8"/>
    <sheet name="Employees" sheetId="58" r:id="rId9"/>
    <sheet name="Financial Parameter" sheetId="59" r:id="rId10"/>
    <sheet name="Ratio Denominators" sheetId="60" r:id="rId11"/>
    <sheet name="Branch Profile" sheetId="61" r:id="rId12"/>
    <sheet name="ATM Profile" sheetId="62" r:id="rId13"/>
    <sheet name="NPA Profile" sheetId="63" r:id="rId14"/>
    <sheet name="Financial Inclusion" sheetId="64" r:id="rId15"/>
    <sheet name="Signature" sheetId="65" r:id="rId16"/>
    <sheet name="Data" sheetId="3" state="veryHidden" r:id="rId17"/>
    <sheet name="+FootnoteTexts" sheetId="36" state="veryHidden" r:id="rId18"/>
    <sheet name="+Elements" sheetId="37" state="veryHidden" r:id="rId19"/>
    <sheet name="+Lineitems" sheetId="39" state="veryHidden" r:id="rId20"/>
  </sheets>
  <definedNames>
    <definedName name="_xlnm._FilterDatabase" localSheetId="1" hidden="1">StartUp!#REF!</definedName>
    <definedName name="datasheet_1_13">Data!$A$1:$A$12</definedName>
    <definedName name="datasheet_1_25">Data!$A$13:$A$24</definedName>
    <definedName name="datasheet_1_26">Data!$A$25</definedName>
    <definedName name="datasheet_1_38">Data!$A$26:$A$37</definedName>
    <definedName name="datasheet_1_40">Data!$A$38:$A$39</definedName>
    <definedName name="datasheet_1_42">Data!$A$40:$A$41</definedName>
    <definedName name="fn_D10_0_19022015" localSheetId="15">Signature!$D$13</definedName>
    <definedName name="fn_D11_1_19022015" localSheetId="15">Signature!$D$14</definedName>
    <definedName name="fn_D12_2_19022015" localSheetId="15">Signature!$D$15</definedName>
    <definedName name="fn_D13_3_19022015" localSheetId="15">Signature!$D$16</definedName>
    <definedName name="fn_D14_4_19022015" localSheetId="15">Signature!$D$17</definedName>
    <definedName name="fn_D15_5_19022015" localSheetId="15">Signature!$D$18</definedName>
    <definedName name="fn_D16_6_19022015" localSheetId="15">Signature!$D$19</definedName>
    <definedName name="fn_D17_7_19022015" localSheetId="15">Signature!$D$20</definedName>
    <definedName name="fn_F10_8_03032015" localSheetId="15">Signature!$F$13</definedName>
    <definedName name="fn_F11_9_03032015" localSheetId="15">Signature!$F$14</definedName>
    <definedName name="fn_F12_10_03032015" localSheetId="15">Signature!$F$15</definedName>
    <definedName name="fn_F13_11_03032015" localSheetId="15">Signature!$F$16</definedName>
    <definedName name="fn_F14_12_03032015" localSheetId="15">Signature!$F$17</definedName>
    <definedName name="fn_F15_13_03032015" localSheetId="15">Signature!$F$18</definedName>
    <definedName name="fn_F16_14_03032015" localSheetId="15">Signature!$F$19</definedName>
    <definedName name="fn_F17_15_03032015" localSheetId="15">Signature!$F$20</definedName>
    <definedName name="fn_H13_0_03032015" localSheetId="14">'Financial Inclusion'!$H$17</definedName>
    <definedName name="fn_H14_10_03032015" localSheetId="14">'Financial Inclusion'!$H$18</definedName>
    <definedName name="fn_H15_1_03032015" localSheetId="14">'Financial Inclusion'!$H$19</definedName>
    <definedName name="fn_H16_11_03032015" localSheetId="14">'Financial Inclusion'!$H$20</definedName>
    <definedName name="fn_H17_2_03032015" localSheetId="14">'Financial Inclusion'!$H$21</definedName>
    <definedName name="fn_H18_12_03032015" localSheetId="14">'Financial Inclusion'!$H$22</definedName>
    <definedName name="fn_H19_3_03032015" localSheetId="14">'Financial Inclusion'!$H$23</definedName>
    <definedName name="fn_H20_13_03032015" localSheetId="14">'Financial Inclusion'!$H$24</definedName>
    <definedName name="fn_H21_4_03032015" localSheetId="14">'Financial Inclusion'!$H$25</definedName>
    <definedName name="fn_H22_14_03032015" localSheetId="14">'Financial Inclusion'!$H$26</definedName>
    <definedName name="fn_H23_5_03032015" localSheetId="14">'Financial Inclusion'!$H$27</definedName>
    <definedName name="fn_H24_15_03032015" localSheetId="14">'Financial Inclusion'!$H$28</definedName>
    <definedName name="fn_H25_6_03032015" localSheetId="14">'Financial Inclusion'!$H$29</definedName>
    <definedName name="fn_H26_16_03032015" localSheetId="14">'Financial Inclusion'!$H$30</definedName>
    <definedName name="fn_H27_7_03032015" localSheetId="14">'Financial Inclusion'!$H$31</definedName>
    <definedName name="fn_H28_17_03032015" localSheetId="14">'Financial Inclusion'!$H$32</definedName>
    <definedName name="fn_H29_8_03032015" localSheetId="14">'Financial Inclusion'!$H$33</definedName>
    <definedName name="fn_H30_18_03032015" localSheetId="14">'Financial Inclusion'!$H$34</definedName>
    <definedName name="fn_H31_9_03032015" localSheetId="14">'Financial Inclusion'!$H$35</definedName>
    <definedName name="fn_H32_19_03032015" localSheetId="14">'Financial Inclusion'!$H$36</definedName>
    <definedName name="ScaleList">StartUp!$L$1:$L$5</definedName>
    <definedName name="UnitList">StartUp!$K$1:$K$172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" i="64" l="1"/>
  <c r="H35" i="64"/>
  <c r="H22" i="64"/>
  <c r="H21" i="64"/>
  <c r="E66" i="63"/>
  <c r="K41" i="63"/>
  <c r="M41" i="63" s="1"/>
  <c r="E67" i="63" s="1"/>
  <c r="M40" i="63"/>
  <c r="J40" i="63"/>
  <c r="N40" i="63" s="1"/>
  <c r="H40" i="63"/>
  <c r="M39" i="63"/>
  <c r="L39" i="63"/>
  <c r="K39" i="63"/>
  <c r="H39" i="63"/>
  <c r="G39" i="63"/>
  <c r="F39" i="63"/>
  <c r="F37" i="63" s="1"/>
  <c r="H37" i="63" s="1"/>
  <c r="E39" i="63"/>
  <c r="M38" i="63"/>
  <c r="L38" i="63"/>
  <c r="L37" i="63" s="1"/>
  <c r="L41" i="63" s="1"/>
  <c r="L17" i="63" s="1"/>
  <c r="K38" i="63"/>
  <c r="J38" i="63"/>
  <c r="N38" i="63" s="1"/>
  <c r="H38" i="63"/>
  <c r="G38" i="63"/>
  <c r="G37" i="63" s="1"/>
  <c r="F38" i="63"/>
  <c r="E38" i="63"/>
  <c r="E37" i="63" s="1"/>
  <c r="K37" i="63"/>
  <c r="M37" i="63" s="1"/>
  <c r="M36" i="63"/>
  <c r="J36" i="63"/>
  <c r="J34" i="63" s="1"/>
  <c r="H36" i="63"/>
  <c r="M35" i="63"/>
  <c r="J35" i="63"/>
  <c r="N35" i="63" s="1"/>
  <c r="H35" i="63"/>
  <c r="L34" i="63"/>
  <c r="K34" i="63"/>
  <c r="M34" i="63" s="1"/>
  <c r="G34" i="63"/>
  <c r="F34" i="63"/>
  <c r="H34" i="63" s="1"/>
  <c r="E34" i="63"/>
  <c r="M33" i="63"/>
  <c r="J33" i="63"/>
  <c r="N33" i="63" s="1"/>
  <c r="H33" i="63"/>
  <c r="M32" i="63"/>
  <c r="J32" i="63"/>
  <c r="N32" i="63" s="1"/>
  <c r="H32" i="63"/>
  <c r="L31" i="63"/>
  <c r="M31" i="63" s="1"/>
  <c r="K31" i="63"/>
  <c r="H31" i="63"/>
  <c r="G31" i="63"/>
  <c r="F31" i="63"/>
  <c r="E31" i="63"/>
  <c r="M30" i="63"/>
  <c r="N30" i="63" s="1"/>
  <c r="J30" i="63"/>
  <c r="J28" i="63" s="1"/>
  <c r="N28" i="63" s="1"/>
  <c r="H30" i="63"/>
  <c r="N29" i="63"/>
  <c r="M29" i="63"/>
  <c r="J29" i="63"/>
  <c r="H29" i="63"/>
  <c r="M28" i="63"/>
  <c r="L28" i="63"/>
  <c r="K28" i="63"/>
  <c r="H28" i="63"/>
  <c r="G28" i="63"/>
  <c r="F28" i="63"/>
  <c r="E28" i="63"/>
  <c r="N26" i="63"/>
  <c r="M26" i="63"/>
  <c r="J26" i="63"/>
  <c r="H26" i="63"/>
  <c r="N25" i="63"/>
  <c r="M25" i="63"/>
  <c r="J25" i="63"/>
  <c r="H25" i="63"/>
  <c r="L24" i="63"/>
  <c r="K24" i="63"/>
  <c r="M24" i="63" s="1"/>
  <c r="N24" i="63" s="1"/>
  <c r="J24" i="63"/>
  <c r="G24" i="63"/>
  <c r="F24" i="63"/>
  <c r="F41" i="63" s="1"/>
  <c r="E24" i="63"/>
  <c r="M22" i="63"/>
  <c r="J22" i="63"/>
  <c r="N22" i="63" s="1"/>
  <c r="H22" i="63"/>
  <c r="M21" i="63"/>
  <c r="J21" i="63"/>
  <c r="N21" i="63" s="1"/>
  <c r="H21" i="63"/>
  <c r="M20" i="63"/>
  <c r="J20" i="63"/>
  <c r="N20" i="63" s="1"/>
  <c r="H20" i="63"/>
  <c r="M19" i="63"/>
  <c r="J19" i="63"/>
  <c r="N19" i="63" s="1"/>
  <c r="H19" i="63"/>
  <c r="L18" i="63"/>
  <c r="K18" i="63"/>
  <c r="M18" i="63" s="1"/>
  <c r="G18" i="63"/>
  <c r="F18" i="63"/>
  <c r="E18" i="63"/>
  <c r="G21" i="60"/>
  <c r="G18" i="60"/>
  <c r="E14" i="58"/>
  <c r="E21" i="54"/>
  <c r="E20" i="54"/>
  <c r="E17" i="54"/>
  <c r="E16" i="54"/>
  <c r="E15" i="54"/>
  <c r="E14" i="54"/>
  <c r="E13" i="54"/>
  <c r="E12" i="54"/>
  <c r="C42" i="2"/>
  <c r="C41" i="2"/>
  <c r="C40" i="2"/>
  <c r="D15" i="2"/>
  <c r="D14" i="2"/>
  <c r="D12" i="2"/>
  <c r="D11" i="2"/>
  <c r="D10" i="2"/>
  <c r="D9" i="2"/>
  <c r="D8" i="2"/>
  <c r="F17" i="63" l="1"/>
  <c r="E41" i="63"/>
  <c r="E17" i="63" s="1"/>
  <c r="H41" i="63"/>
  <c r="E60" i="63"/>
  <c r="E69" i="63" s="1"/>
  <c r="N34" i="63"/>
  <c r="G41" i="63"/>
  <c r="G17" i="63" s="1"/>
  <c r="H18" i="63"/>
  <c r="J39" i="63"/>
  <c r="K17" i="63"/>
  <c r="M17" i="63" s="1"/>
  <c r="J18" i="63"/>
  <c r="H24" i="63"/>
  <c r="N36" i="63"/>
  <c r="J31" i="63"/>
  <c r="N31" i="63" s="1"/>
  <c r="N18" i="63" l="1"/>
  <c r="E59" i="63"/>
  <c r="H17" i="63"/>
  <c r="N39" i="63"/>
  <c r="J37" i="63"/>
  <c r="E61" i="63" l="1"/>
  <c r="E68" i="63"/>
  <c r="E70" i="63" s="1"/>
  <c r="N37" i="63"/>
  <c r="J41" i="63"/>
  <c r="N41" i="63" l="1"/>
  <c r="J17" i="63"/>
  <c r="N17" i="63" s="1"/>
</calcChain>
</file>

<file path=xl/comments1.xml><?xml version="1.0" encoding="utf-8"?>
<comments xmlns="http://schemas.openxmlformats.org/spreadsheetml/2006/main">
  <authors>
    <author>Nilesh Phadke</author>
    <author>Gopal Kamdi</author>
  </authors>
  <commentList>
    <comment ref="F1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16" authorId="1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18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9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21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32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</commentList>
</comments>
</file>

<file path=xl/comments2.xml><?xml version="1.0" encoding="utf-8"?>
<comments xmlns="http://schemas.openxmlformats.org/spreadsheetml/2006/main">
  <authors>
    <author>Gopal Kamdi</author>
    <author>Nilesh Phadke</author>
  </authors>
  <commentList>
    <comment ref="H1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1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14" authorId="1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</commentList>
</comments>
</file>

<file path=xl/comments3.xml><?xml version="1.0" encoding="utf-8"?>
<comments xmlns="http://schemas.openxmlformats.org/spreadsheetml/2006/main">
  <authors>
    <author>Nilesh Phadke</author>
    <author>Gopal Kamdi</author>
  </authors>
  <commentLis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</commentList>
</comments>
</file>

<file path=xl/comments4.xml><?xml version="1.0" encoding="utf-8"?>
<comments xmlns="http://schemas.openxmlformats.org/spreadsheetml/2006/main">
  <authors>
    <author>Gopal Kamdi</author>
  </authors>
  <commentList>
    <comment ref="E1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</commentList>
</comments>
</file>

<file path=xl/comments5.xml><?xml version="1.0" encoding="utf-8"?>
<comments xmlns="http://schemas.openxmlformats.org/spreadsheetml/2006/main">
  <authors>
    <author>Gopal Kamdi</author>
  </authors>
  <commentList>
    <comment ref="F15" authorId="0" shapeId="0">
      <text>
        <r>
          <rPr>
            <b/>
            <sz val="9"/>
            <color indexed="81"/>
            <rFont val="Tahoma"/>
            <family val="2"/>
          </rPr>
          <t xml:space="preserve">[Unit: SHARES]
[Scale: Actuals]
</t>
        </r>
      </text>
    </comment>
  </commentList>
</comments>
</file>

<file path=xl/comments6.xml><?xml version="1.0" encoding="utf-8"?>
<comments xmlns="http://schemas.openxmlformats.org/spreadsheetml/2006/main">
  <authors>
    <author>Gopal Kamdi</author>
  </authors>
  <commentList>
    <comment ref="E1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</commentList>
</comments>
</file>

<file path=xl/comments7.xml><?xml version="1.0" encoding="utf-8"?>
<comments xmlns="http://schemas.openxmlformats.org/spreadsheetml/2006/main">
  <authors>
    <author>Gopal Kamdi</author>
    <author>Sandhya Nagali</author>
  </authors>
  <commentList>
    <comment ref="E1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2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2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2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2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2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2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2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2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2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2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2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2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2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3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3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3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3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3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3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3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3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3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3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3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4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4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4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4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59" authorId="1" shapeId="0">
      <text>
        <r>
          <rPr>
            <b/>
            <sz val="9"/>
            <color indexed="81"/>
            <rFont val="Tahoma"/>
            <family val="2"/>
          </rPr>
          <t>Sandhya N
No axis</t>
        </r>
      </text>
    </comment>
    <comment ref="E6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7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</commentList>
</comments>
</file>

<file path=xl/comments8.xml><?xml version="1.0" encoding="utf-8"?>
<comments xmlns="http://schemas.openxmlformats.org/spreadsheetml/2006/main">
  <authors>
    <author>Gopal Kamdi</author>
    <author>Sandhya Nagali</author>
  </authors>
  <commentList>
    <comment ref="H1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accounts branches]
</t>
        </r>
      </text>
    </comment>
    <comment ref="H18" authorId="1" shapeId="0">
      <text>
        <r>
          <rPr>
            <b/>
            <sz val="9"/>
            <color indexed="81"/>
            <rFont val="Tahoma"/>
            <family val="2"/>
          </rPr>
          <t xml:space="preserve">[Primary: Amount branches]
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accounts branches]
</t>
        </r>
      </text>
    </comment>
    <comment ref="H20" authorId="1" shapeId="0">
      <text>
        <r>
          <rPr>
            <b/>
            <sz val="9"/>
            <color indexed="81"/>
            <rFont val="Tahoma"/>
            <family val="2"/>
          </rPr>
          <t xml:space="preserve">[Primary: Amount branches]
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accounts branches]
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 xml:space="preserve">[Primary: Amount branches]
</t>
        </r>
      </text>
    </comment>
    <comment ref="H2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accounts branches]
</t>
        </r>
      </text>
    </comment>
    <comment ref="H24" authorId="1" shapeId="0">
      <text>
        <r>
          <rPr>
            <b/>
            <sz val="9"/>
            <color indexed="81"/>
            <rFont val="Tahoma"/>
            <family val="2"/>
          </rPr>
          <t xml:space="preserve">[Primary: Amount branches]
</t>
        </r>
      </text>
    </comment>
    <comment ref="H2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accounts branches]
</t>
        </r>
      </text>
    </comment>
    <comment ref="H26" authorId="1" shapeId="0">
      <text>
        <r>
          <rPr>
            <b/>
            <sz val="9"/>
            <color indexed="81"/>
            <rFont val="Tahoma"/>
            <family val="2"/>
          </rPr>
          <t xml:space="preserve">[Primary: Amount branches]
</t>
        </r>
      </text>
    </comment>
    <comment ref="H2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accounts branches]
</t>
        </r>
      </text>
    </comment>
    <comment ref="H28" authorId="1" shapeId="0">
      <text>
        <r>
          <rPr>
            <b/>
            <sz val="9"/>
            <color indexed="81"/>
            <rFont val="Tahoma"/>
            <family val="2"/>
          </rPr>
          <t xml:space="preserve">[Primary: Amount branches]
</t>
        </r>
      </text>
    </comment>
    <comment ref="H2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accounts branches]
</t>
        </r>
      </text>
    </comment>
    <comment ref="H30" authorId="1" shapeId="0">
      <text>
        <r>
          <rPr>
            <b/>
            <sz val="9"/>
            <color indexed="81"/>
            <rFont val="Tahoma"/>
            <family val="2"/>
          </rPr>
          <t xml:space="preserve">[Primary: Amount branches]
</t>
        </r>
      </text>
    </comment>
    <comment ref="H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accounts branches]
</t>
        </r>
      </text>
    </comment>
    <comment ref="H32" authorId="1" shapeId="0">
      <text>
        <r>
          <rPr>
            <b/>
            <sz val="9"/>
            <color indexed="81"/>
            <rFont val="Tahoma"/>
            <family val="2"/>
          </rPr>
          <t xml:space="preserve">[Primary: Amount branches]
</t>
        </r>
      </text>
    </comment>
    <comment ref="H3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accounts branches]
</t>
        </r>
      </text>
    </comment>
    <comment ref="H34" authorId="1" shapeId="0">
      <text>
        <r>
          <rPr>
            <b/>
            <sz val="9"/>
            <color indexed="81"/>
            <rFont val="Tahoma"/>
            <family val="2"/>
          </rPr>
          <t xml:space="preserve">[Primary: Amount branches]
</t>
        </r>
      </text>
    </comment>
    <comment ref="H3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accounts branches]
</t>
        </r>
      </text>
    </comment>
    <comment ref="H36" authorId="1" shapeId="0">
      <text>
        <r>
          <rPr>
            <b/>
            <sz val="9"/>
            <color indexed="81"/>
            <rFont val="Tahoma"/>
            <family val="2"/>
          </rPr>
          <t xml:space="preserve">[Primary: Amount branches]
</t>
        </r>
      </text>
    </comment>
  </commentList>
</comments>
</file>

<file path=xl/comments9.xml><?xml version="1.0" encoding="utf-8"?>
<comments xmlns="http://schemas.openxmlformats.org/spreadsheetml/2006/main">
  <authors>
    <author>Sandhya Nagali</author>
    <author>Gopal Kamdi</author>
    <author>Nilesh Phadke</author>
  </authors>
  <commentList>
    <comment ref="D13" authorId="0" shapeId="0">
      <text>
        <r>
          <rPr>
            <b/>
            <sz val="9"/>
            <color indexed="81"/>
            <rFont val="Tahoma"/>
            <family val="2"/>
          </rPr>
          <t xml:space="preserve">[Primary: Signature of authorised reporting official]
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[Primary: Signature of person countersigned]
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</rPr>
          <t xml:space="preserve">[Primary: Name of authorised reporting official]
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</rPr>
          <t xml:space="preserve">[Primary: Name of person countersigned]
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</rPr>
          <t xml:space="preserve">[Primary: Designation of authorised reporting official]
</t>
        </r>
      </text>
    </comment>
    <comment ref="F15" authorId="0" shapeId="0">
      <text>
        <r>
          <rPr>
            <b/>
            <sz val="9"/>
            <color indexed="81"/>
            <rFont val="Tahoma"/>
            <family val="2"/>
          </rPr>
          <t xml:space="preserve">[Primary: Designation of person countersigned]
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 xml:space="preserve">[Primary: E mail ID of authorised reporting official]
</t>
        </r>
      </text>
    </comment>
    <comment ref="F16" authorId="0" shapeId="0">
      <text>
        <r>
          <rPr>
            <b/>
            <sz val="9"/>
            <color indexed="81"/>
            <rFont val="Tahoma"/>
            <family val="2"/>
          </rPr>
          <t xml:space="preserve">[Primary: E mail ID of person countersigned]
</t>
        </r>
      </text>
    </comment>
    <comment ref="D17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Office telephone number of authorised reporting official]
</t>
        </r>
      </text>
    </comment>
    <comment ref="F17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Office telephone number of person countersigned]
</t>
        </r>
      </text>
    </comment>
    <comment ref="D18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Residence telephone number of authorised reporting official]
</t>
        </r>
      </text>
    </comment>
    <comment ref="F18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Residence telephone number of person countersigned]
</t>
        </r>
      </text>
    </comment>
    <comment ref="D19" authorId="0" shapeId="0">
      <text>
        <r>
          <rPr>
            <b/>
            <sz val="9"/>
            <color indexed="81"/>
            <rFont val="Tahoma"/>
            <family val="2"/>
          </rPr>
          <t xml:space="preserve">[Primary: Place of signing by authorised reporting official]
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</rPr>
          <t xml:space="preserve">[Primary: Place of signing by person countersigned]
</t>
        </r>
      </text>
    </comment>
    <comment ref="D20" authorId="2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[Primary: Date of signing by authorised reporting official]
</t>
        </r>
      </text>
    </comment>
    <comment ref="F20" authorId="2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[Primary: Date of signing by person countersigned]
</t>
        </r>
      </text>
    </comment>
  </commentList>
</comments>
</file>

<file path=xl/sharedStrings.xml><?xml version="1.0" encoding="utf-8"?>
<sst xmlns="http://schemas.openxmlformats.org/spreadsheetml/2006/main" count="1162" uniqueCount="829">
  <si>
    <t>MWK</t>
  </si>
  <si>
    <t>Malawi, Kwachas</t>
  </si>
  <si>
    <t>MYR</t>
  </si>
  <si>
    <t>Malaysia, Ringgits</t>
  </si>
  <si>
    <t>MVR</t>
  </si>
  <si>
    <t>Maldives (Maldive Islands), Rufiyaa</t>
  </si>
  <si>
    <t>MTL</t>
  </si>
  <si>
    <t>Malta, Liri (expires 2008-Jan-31)</t>
  </si>
  <si>
    <t>MRO</t>
  </si>
  <si>
    <t>Mauritania, Ouguiyas</t>
  </si>
  <si>
    <t>MUR</t>
  </si>
  <si>
    <t>Mauritius, Rupees</t>
  </si>
  <si>
    <t>MXN</t>
  </si>
  <si>
    <t>Mexico, Pesos</t>
  </si>
  <si>
    <t>MDL</t>
  </si>
  <si>
    <t>Moldova, Lei</t>
  </si>
  <si>
    <t>MNT</t>
  </si>
  <si>
    <t>Mongolia, Tugriks</t>
  </si>
  <si>
    <t>MAD</t>
  </si>
  <si>
    <t>Morocco, Dirhams</t>
  </si>
  <si>
    <t>MZN</t>
  </si>
  <si>
    <t>Mozambique, Meticais</t>
  </si>
  <si>
    <t>MMK</t>
  </si>
  <si>
    <t>Myanmar (Burma), Kyats</t>
  </si>
  <si>
    <t>NAD</t>
  </si>
  <si>
    <t>Namibia, Dollars</t>
  </si>
  <si>
    <t>NPR</t>
  </si>
  <si>
    <t>Nepal, Nepal Rupees</t>
  </si>
  <si>
    <t>ANG</t>
  </si>
  <si>
    <t>Netherlands Antilles, Guilders (also called Florins)</t>
  </si>
  <si>
    <t>NZD</t>
  </si>
  <si>
    <t>New Zealand, Dollars</t>
  </si>
  <si>
    <t>NIO</t>
  </si>
  <si>
    <t>Nicaragua, Cordobas</t>
  </si>
  <si>
    <t>NGN</t>
  </si>
  <si>
    <t>Nigeria, Nairas</t>
  </si>
  <si>
    <t>NOK</t>
  </si>
  <si>
    <t>Norway, Krone</t>
  </si>
  <si>
    <t>OMR</t>
  </si>
  <si>
    <t>Oman, Rials</t>
  </si>
  <si>
    <t>PKR</t>
  </si>
  <si>
    <t>Pakistan, Rupees</t>
  </si>
  <si>
    <t>XPD</t>
  </si>
  <si>
    <t>Palladium Ounces</t>
  </si>
  <si>
    <t>PAB</t>
  </si>
  <si>
    <t>Panama, Balboa</t>
  </si>
  <si>
    <t>PGK</t>
  </si>
  <si>
    <t>Papua New Guinea, Kina</t>
  </si>
  <si>
    <t>UYU</t>
  </si>
  <si>
    <t>Uruguay, Pesos</t>
  </si>
  <si>
    <t>UZS</t>
  </si>
  <si>
    <t>Turkey, New Lira</t>
  </si>
  <si>
    <t>TMM</t>
  </si>
  <si>
    <t>Turkmenistan, Manats</t>
  </si>
  <si>
    <t>TVD</t>
  </si>
  <si>
    <t>Tuvalu, Tuvalu Dollars</t>
  </si>
  <si>
    <t>UGX</t>
  </si>
  <si>
    <t>Uganda, Shillings</t>
  </si>
  <si>
    <t>UAH</t>
  </si>
  <si>
    <t>Ukraine, Hryvnia</t>
  </si>
  <si>
    <t>AED</t>
  </si>
  <si>
    <t>United Arab Emirates, Dirhams</t>
  </si>
  <si>
    <t>GBP</t>
  </si>
  <si>
    <t>United Kingdom, Pounds</t>
  </si>
  <si>
    <t>PYG</t>
  </si>
  <si>
    <t>Paraguay, Guarani</t>
  </si>
  <si>
    <t>PEN</t>
  </si>
  <si>
    <t>Peru, Nuevos Soles</t>
  </si>
  <si>
    <t>PHP</t>
  </si>
  <si>
    <t>Philippines, Pesos</t>
  </si>
  <si>
    <t>XPT</t>
  </si>
  <si>
    <t>Platinum, Ounces</t>
  </si>
  <si>
    <t>PLN</t>
  </si>
  <si>
    <t>Poland, Zlotych</t>
  </si>
  <si>
    <t>QAR</t>
  </si>
  <si>
    <t>Qatar, Rials</t>
  </si>
  <si>
    <t>RON</t>
  </si>
  <si>
    <t>Romania, New Lei</t>
  </si>
  <si>
    <t>RUB</t>
  </si>
  <si>
    <t>Russia, Rubles</t>
  </si>
  <si>
    <t>RWF</t>
  </si>
  <si>
    <t>Rwanda, Rwanda Francs</t>
  </si>
  <si>
    <t>SHP</t>
  </si>
  <si>
    <t>Saint Helena, Pounds</t>
  </si>
  <si>
    <t>WST</t>
  </si>
  <si>
    <t>Samoa, Tala</t>
  </si>
  <si>
    <t>STD</t>
  </si>
  <si>
    <t>Sao Tome and Principe, Dobras</t>
  </si>
  <si>
    <t>SAR</t>
  </si>
  <si>
    <t>Saudi Arabia, Riyals</t>
  </si>
  <si>
    <t>SPL</t>
  </si>
  <si>
    <t>Seborga, Luigini</t>
  </si>
  <si>
    <t>RSD</t>
  </si>
  <si>
    <t>Serbia, Dinars</t>
  </si>
  <si>
    <t>SCR</t>
  </si>
  <si>
    <t>Seychelles, Rupees</t>
  </si>
  <si>
    <t>SLL</t>
  </si>
  <si>
    <t>Sierra Leone, Leones</t>
  </si>
  <si>
    <t>XAG</t>
  </si>
  <si>
    <t>Silver, Ounces</t>
  </si>
  <si>
    <t>SGD</t>
  </si>
  <si>
    <t>Singapore, Dollars</t>
  </si>
  <si>
    <t>SBD</t>
  </si>
  <si>
    <t>Solomon Islands, Dollars</t>
  </si>
  <si>
    <t>SOS</t>
  </si>
  <si>
    <t>Somalia, Shillings</t>
  </si>
  <si>
    <t>ZAR</t>
  </si>
  <si>
    <t>South Africa, Rand</t>
  </si>
  <si>
    <t>LKR</t>
  </si>
  <si>
    <t>Sri Lanka, Rupees</t>
  </si>
  <si>
    <t>SDG</t>
  </si>
  <si>
    <t>Sudan, Pounds</t>
  </si>
  <si>
    <t>SRD</t>
  </si>
  <si>
    <t>Suriname, Dollars</t>
  </si>
  <si>
    <t>SZL</t>
  </si>
  <si>
    <t>Swaziland, Emalangeni</t>
  </si>
  <si>
    <t>SEK</t>
  </si>
  <si>
    <t>Sweden, Kronor</t>
  </si>
  <si>
    <t>CHF</t>
  </si>
  <si>
    <t>Switzerland, Francs</t>
  </si>
  <si>
    <t>SYP</t>
  </si>
  <si>
    <t>Syria, Pounds</t>
  </si>
  <si>
    <t>TWD</t>
  </si>
  <si>
    <t>Taiwan, New Dollars</t>
  </si>
  <si>
    <t>TJS</t>
  </si>
  <si>
    <t>Tajikistan, Somoni</t>
  </si>
  <si>
    <t>TZS</t>
  </si>
  <si>
    <t>Tanzania, Shillings</t>
  </si>
  <si>
    <t>THB</t>
  </si>
  <si>
    <t>Thailand, Baht</t>
  </si>
  <si>
    <t>TOP</t>
  </si>
  <si>
    <t>Tonga, Paanga</t>
  </si>
  <si>
    <t>TTD</t>
  </si>
  <si>
    <t>Trinidad and Tobago, Dollars</t>
  </si>
  <si>
    <t>TND</t>
  </si>
  <si>
    <t>Tunisia, Dinars</t>
  </si>
  <si>
    <t>TRY</t>
  </si>
  <si>
    <t>Uzbekistan, Sums</t>
  </si>
  <si>
    <t>VUV</t>
  </si>
  <si>
    <t>Vanuatu, Vatu</t>
  </si>
  <si>
    <t>VEB</t>
  </si>
  <si>
    <t>Venezuela, Bolivares (expires 2008-Jun-30)</t>
  </si>
  <si>
    <t>VEF</t>
  </si>
  <si>
    <t>Venezuela, Bolivares Fuertes</t>
  </si>
  <si>
    <t>VND</t>
  </si>
  <si>
    <t>Viet Nam, Dong</t>
  </si>
  <si>
    <t>YER</t>
  </si>
  <si>
    <t>Yemen, Rials</t>
  </si>
  <si>
    <t>ZMK</t>
  </si>
  <si>
    <t>Zambia, Kwacha</t>
  </si>
  <si>
    <t>ZWD</t>
  </si>
  <si>
    <t>Zimbabwe, Zimbabwe Dollars</t>
  </si>
  <si>
    <t>AFN</t>
  </si>
  <si>
    <t>Afghanistan, Afghanis</t>
  </si>
  <si>
    <t>ALL</t>
  </si>
  <si>
    <t>Albania, Leke</t>
  </si>
  <si>
    <t>DZD</t>
  </si>
  <si>
    <t>Algeria, Algeria Dinars</t>
  </si>
  <si>
    <t>AOA</t>
  </si>
  <si>
    <t>Angola, Kwanza</t>
  </si>
  <si>
    <t>ARS</t>
  </si>
  <si>
    <t>Argentina, Pesos</t>
  </si>
  <si>
    <t>Isle of Man, Pounds</t>
  </si>
  <si>
    <t>ILS</t>
  </si>
  <si>
    <t>Israel, New Shekels</t>
  </si>
  <si>
    <t>JMD</t>
  </si>
  <si>
    <t>Jamaica, Dollars</t>
  </si>
  <si>
    <t>JPY</t>
  </si>
  <si>
    <t>Japan, Yen</t>
  </si>
  <si>
    <t>JEP</t>
  </si>
  <si>
    <t>Jersey, Pounds</t>
  </si>
  <si>
    <t>JOD</t>
  </si>
  <si>
    <t>Jordan, Dinars</t>
  </si>
  <si>
    <t>KZT</t>
  </si>
  <si>
    <t>Kazakhstan, Tenge</t>
  </si>
  <si>
    <t>KES</t>
  </si>
  <si>
    <t>Kenya, Shillings</t>
  </si>
  <si>
    <t>KPW</t>
  </si>
  <si>
    <t>Korea (North), Won</t>
  </si>
  <si>
    <t>KRW</t>
  </si>
  <si>
    <t>Korea (South), Won</t>
  </si>
  <si>
    <t>KWD</t>
  </si>
  <si>
    <t>Kuwait, Dinars</t>
  </si>
  <si>
    <t>KGS</t>
  </si>
  <si>
    <t>Kyrgyzstan, Soms</t>
  </si>
  <si>
    <t>LAK</t>
  </si>
  <si>
    <t>Laos, Kips</t>
  </si>
  <si>
    <t>LVL</t>
  </si>
  <si>
    <t>Latvia, Lati</t>
  </si>
  <si>
    <t>LBP</t>
  </si>
  <si>
    <t>Lebanon, Pounds</t>
  </si>
  <si>
    <t>LSL</t>
  </si>
  <si>
    <t>Lesotho, Maloti</t>
  </si>
  <si>
    <t>LRD</t>
  </si>
  <si>
    <t>Start Date</t>
  </si>
  <si>
    <t>End Date</t>
  </si>
  <si>
    <t>USD</t>
  </si>
  <si>
    <t>United States of America, Dollars</t>
  </si>
  <si>
    <t>Actuals</t>
  </si>
  <si>
    <t>Thousands</t>
  </si>
  <si>
    <t>Millions</t>
  </si>
  <si>
    <t>Billions</t>
  </si>
  <si>
    <t>Guernsey, Pounds</t>
  </si>
  <si>
    <t>GNF</t>
  </si>
  <si>
    <t>Guinea, Francs</t>
  </si>
  <si>
    <t>GYD</t>
  </si>
  <si>
    <t>Guyana, Dollars</t>
  </si>
  <si>
    <t>HTG</t>
  </si>
  <si>
    <t>Default Unit</t>
  </si>
  <si>
    <t>Default Scale</t>
  </si>
  <si>
    <t>Current Period</t>
  </si>
  <si>
    <t>Previous Period</t>
  </si>
  <si>
    <t>Identifier</t>
  </si>
  <si>
    <t>AMD</t>
  </si>
  <si>
    <t>Armenia, Drams</t>
  </si>
  <si>
    <t>AWG</t>
  </si>
  <si>
    <t>Aruba, Guilders (also called Florins)</t>
  </si>
  <si>
    <t>AUD</t>
  </si>
  <si>
    <t>Australia, Dollars</t>
  </si>
  <si>
    <t>AZN</t>
  </si>
  <si>
    <t>Azerbaijan, New Manats</t>
  </si>
  <si>
    <t>BSD</t>
  </si>
  <si>
    <t>Bahamas, Dollars</t>
  </si>
  <si>
    <t>BHD</t>
  </si>
  <si>
    <t>Bahrain, Dinars</t>
  </si>
  <si>
    <t>BDT</t>
  </si>
  <si>
    <t>Bangladesh, Taka</t>
  </si>
  <si>
    <t>BBD</t>
  </si>
  <si>
    <t>Barbados, Dollars</t>
  </si>
  <si>
    <t>BYR</t>
  </si>
  <si>
    <t>Belarus, Rubles</t>
  </si>
  <si>
    <t>BZD</t>
  </si>
  <si>
    <t>Belize, Dollars</t>
  </si>
  <si>
    <t>BMD</t>
  </si>
  <si>
    <t>Bermuda, Dollars</t>
  </si>
  <si>
    <t>BTN</t>
  </si>
  <si>
    <t>Bhutan, Ngultrum</t>
  </si>
  <si>
    <t>BOB</t>
  </si>
  <si>
    <t>Bolivia, Bolivianos</t>
  </si>
  <si>
    <t>BAM</t>
  </si>
  <si>
    <t>Bosnia and Herzegovina, Convertible Marka</t>
  </si>
  <si>
    <t>BWP</t>
  </si>
  <si>
    <t>Botswana, Pulas</t>
  </si>
  <si>
    <t>BRL</t>
  </si>
  <si>
    <t>Brazil, Brazil Real</t>
  </si>
  <si>
    <t>BND</t>
  </si>
  <si>
    <t>Brunei Darussalam, Dollars</t>
  </si>
  <si>
    <t>BGN</t>
  </si>
  <si>
    <t>Bulgaria, Leva</t>
  </si>
  <si>
    <t>BIF</t>
  </si>
  <si>
    <t>Burundi, Francs</t>
  </si>
  <si>
    <t>KHR</t>
  </si>
  <si>
    <t>Cambodia, Riels</t>
  </si>
  <si>
    <t>CAD</t>
  </si>
  <si>
    <t>Canada, Dollars</t>
  </si>
  <si>
    <t>CVE</t>
  </si>
  <si>
    <t>Cape Verde, Escudos</t>
  </si>
  <si>
    <t>KYD</t>
  </si>
  <si>
    <t>Cayman Islands, Dollars</t>
  </si>
  <si>
    <t>CLP</t>
  </si>
  <si>
    <t>Chile, Pesos</t>
  </si>
  <si>
    <t>CNY</t>
  </si>
  <si>
    <t>China, Yuan Renminbi</t>
  </si>
  <si>
    <t>COP</t>
  </si>
  <si>
    <t>Colombia, Pesos</t>
  </si>
  <si>
    <t>XOF</t>
  </si>
  <si>
    <t>Communaute Financiere Africaine BCEAO, Francs</t>
  </si>
  <si>
    <t>XAF</t>
  </si>
  <si>
    <t>Communaute Financiere Africaine BEAC, Francs</t>
  </si>
  <si>
    <t>KMF</t>
  </si>
  <si>
    <t>Comoros, Francs</t>
  </si>
  <si>
    <t>XPF</t>
  </si>
  <si>
    <t>Comptoirs Francais du Pacifique Francs</t>
  </si>
  <si>
    <t>CDF</t>
  </si>
  <si>
    <t>Congo/Kinshasa, Congolese Francs</t>
  </si>
  <si>
    <t>IDR</t>
  </si>
  <si>
    <t>Indonesia, Rupiahs</t>
  </si>
  <si>
    <t>XDR</t>
  </si>
  <si>
    <t>International Monetary Fund (IMF) Special Drawing Rights</t>
  </si>
  <si>
    <t>IRR</t>
  </si>
  <si>
    <t>Iran, Rials</t>
  </si>
  <si>
    <t>IQD</t>
  </si>
  <si>
    <t>Iraq, Dinars</t>
  </si>
  <si>
    <t>IMP</t>
  </si>
  <si>
    <t>Liberia, Dollars</t>
  </si>
  <si>
    <t>LYD</t>
  </si>
  <si>
    <t>Libya, Dinars</t>
  </si>
  <si>
    <t>LTL</t>
  </si>
  <si>
    <t>Lithuania, Litai</t>
  </si>
  <si>
    <t>MOP</t>
  </si>
  <si>
    <t>Macau, Patacas</t>
  </si>
  <si>
    <t>MKD</t>
  </si>
  <si>
    <t>Macedonia, Denars</t>
  </si>
  <si>
    <t>MGA</t>
  </si>
  <si>
    <t>Madagascar, Ariary</t>
  </si>
  <si>
    <t>Haiti, Gourdes</t>
  </si>
  <si>
    <t>HNL</t>
  </si>
  <si>
    <t>Honduras, Lempiras</t>
  </si>
  <si>
    <t>HKD</t>
  </si>
  <si>
    <t>Hong Kong, Dollars</t>
  </si>
  <si>
    <t>HUF</t>
  </si>
  <si>
    <t>Hungary, Forint</t>
  </si>
  <si>
    <t>ISK</t>
  </si>
  <si>
    <t>Iceland, Kronur</t>
  </si>
  <si>
    <t>INR</t>
  </si>
  <si>
    <t>India, Rupees</t>
  </si>
  <si>
    <t>CRC</t>
  </si>
  <si>
    <t>Costa Rica, Colones</t>
  </si>
  <si>
    <t>HRK</t>
  </si>
  <si>
    <t>Croatia, Kuna</t>
  </si>
  <si>
    <t>CUP</t>
  </si>
  <si>
    <t>Cuba, Pesos</t>
  </si>
  <si>
    <t>CYP</t>
  </si>
  <si>
    <t>Cyprus, Pounds (expires 2008-Jan-31)</t>
  </si>
  <si>
    <t>CZK</t>
  </si>
  <si>
    <t>Czech Republic, Koruny</t>
  </si>
  <si>
    <t>DKK</t>
  </si>
  <si>
    <t>Denmark, Kroner</t>
  </si>
  <si>
    <t>DJF</t>
  </si>
  <si>
    <t>Djibouti, Francs</t>
  </si>
  <si>
    <t>DOP</t>
  </si>
  <si>
    <t>Dominican Republic, Pesos</t>
  </si>
  <si>
    <t>XCD</t>
  </si>
  <si>
    <t>East Caribbean Dollars</t>
  </si>
  <si>
    <t>EGP</t>
  </si>
  <si>
    <t>Egypt, Pounds</t>
  </si>
  <si>
    <t>SVC</t>
  </si>
  <si>
    <t>El Salvador, Colones</t>
  </si>
  <si>
    <t>ERN</t>
  </si>
  <si>
    <t>Eritrea, Nakfa</t>
  </si>
  <si>
    <t>EEK</t>
  </si>
  <si>
    <t>Estonia, Krooni</t>
  </si>
  <si>
    <t>ETB</t>
  </si>
  <si>
    <t>Ethiopia, Birr</t>
  </si>
  <si>
    <t>EUR</t>
  </si>
  <si>
    <t>Euro Member Countries, Euro</t>
  </si>
  <si>
    <t>FKP</t>
  </si>
  <si>
    <t>Falkland Islands (Malvinas), Pounds</t>
  </si>
  <si>
    <t>FJD</t>
  </si>
  <si>
    <t>Fiji, Dollars</t>
  </si>
  <si>
    <t>GMD</t>
  </si>
  <si>
    <t>Gambia, Dalasi</t>
  </si>
  <si>
    <t>GEL</t>
  </si>
  <si>
    <t>Georgia, Lari</t>
  </si>
  <si>
    <t>GHS</t>
  </si>
  <si>
    <t>Ghana, Cedis</t>
  </si>
  <si>
    <t>GIP</t>
  </si>
  <si>
    <t>Gibraltar, Pounds</t>
  </si>
  <si>
    <t>XAU</t>
  </si>
  <si>
    <t>Gold, Ounces</t>
  </si>
  <si>
    <t>GTQ</t>
  </si>
  <si>
    <t>Guatemala, Quetzales</t>
  </si>
  <si>
    <t>GGP</t>
  </si>
  <si>
    <t>Language</t>
  </si>
  <si>
    <t>&lt;PrefixNamespace&gt;_x000D_
  &lt;add key="Prefix" value="cmp" /&gt;_x000D_
  &lt;add key="Namespace" value="" /&gt;_x000D_
  &lt;add key="Scheme" value="" /&gt;_x000D_
  &lt;add key="SchemaFileName" value="" /&gt;_x000D_
&lt;/PrefixNamespace&gt;</t>
  </si>
  <si>
    <t>{9D464D58-4FAD-4758-A826-6A433BFB4418}</t>
  </si>
  <si>
    <t>Previous To Previous Period</t>
  </si>
  <si>
    <t>Bank Working Code</t>
  </si>
  <si>
    <t>Bank Name</t>
  </si>
  <si>
    <t>Report Status</t>
  </si>
  <si>
    <t>Do Version Check</t>
  </si>
  <si>
    <t>Seed year</t>
  </si>
  <si>
    <t>IsRevised</t>
  </si>
  <si>
    <t>#End</t>
  </si>
  <si>
    <t>Name_Bank_Cmp</t>
  </si>
  <si>
    <t>Name_Autho_Dealer</t>
  </si>
  <si>
    <t>Sig_Autho_Signatory</t>
  </si>
  <si>
    <t>Lakhs</t>
  </si>
  <si>
    <t>9a1a854d-80b2-4ac7-9bb5-5a373da15dba:~:General Information:~:NotMandatory:~:True:~::~:</t>
  </si>
  <si>
    <t>#TABLE#</t>
  </si>
  <si>
    <t>#LAYOUTSCSR#</t>
  </si>
  <si>
    <t>#LAYOUTECSR#</t>
  </si>
  <si>
    <t>#LAYOUTSCER#</t>
  </si>
  <si>
    <t>#LAYOUTECER#</t>
  </si>
  <si>
    <t>#CustPlc#</t>
  </si>
  <si>
    <t>Bank Code</t>
  </si>
  <si>
    <t>in-rbi-rep.xsd#in-rbi-rep_NameOfReportingInstitution</t>
  </si>
  <si>
    <t>in-rbi-rep.xsd#in-rbi-rep_BankCode</t>
  </si>
  <si>
    <t>3408ccb2-6ed2-4449-a491-f0f2a0dbb569:~:NotMandatory:~:True:~:False:~::~::~:False:~::~::~:False:~::~::~:</t>
  </si>
  <si>
    <t>907732e0-3b58-4781-aaa4-f4511a1999c4:~:NotMandatory:~:True:~:False:~::~::~:False:~::~::~:False:~::~::~:</t>
  </si>
  <si>
    <t>efe9250b-8f66-4200-9ff7-7427ac6d69c8:~:Management Profile:~:NotMandatory:~:True:~::~:</t>
  </si>
  <si>
    <t>Designation</t>
  </si>
  <si>
    <t>Residential Address</t>
  </si>
  <si>
    <t>Pincode</t>
  </si>
  <si>
    <t>Tel. Number with STD code</t>
  </si>
  <si>
    <t>Email</t>
  </si>
  <si>
    <t>Term Since</t>
  </si>
  <si>
    <t>Term Upto</t>
  </si>
  <si>
    <t>Remarks</t>
  </si>
  <si>
    <t>#TYPDIM#</t>
  </si>
  <si>
    <t>in-rbi-rep.xsd#in-rbi-rep_DesignationOfManager</t>
  </si>
  <si>
    <t>in-rbi-rep.xsd#in-rbi-rep_ResidentialAddressOfManager</t>
  </si>
  <si>
    <t>in-rbi-rep.xsd#in-rbi-rep_EmailAddressOfManager</t>
  </si>
  <si>
    <t>in-rbi-rep.xsd#in-rbi-rep_StartDateOfManagement</t>
  </si>
  <si>
    <t>in-rbi-rep.xsd#in-rbi-rep_EndDateOfManagement</t>
  </si>
  <si>
    <t>in-rbi-rep.xsd#in-rbi-rep_Remarks</t>
  </si>
  <si>
    <t>bf640c2a-af69-49cd-bb5b-8da62b9b71ab:~:NotMandatory:~:True:~:False:~::~::~:False:~::~::~:False:~::~::~:</t>
  </si>
  <si>
    <t>acb0e6e6-8f11-4ee9-b0de-df98739f7d22:~:Details of Directors removed from office:~:NotMandatory:~:True:~::~:</t>
  </si>
  <si>
    <t>Date of removal</t>
  </si>
  <si>
    <t>Order No.</t>
  </si>
  <si>
    <t>Reasons for removal</t>
  </si>
  <si>
    <t>Legal action taken, if any</t>
  </si>
  <si>
    <t>Date of advice sent to or received from RCS / CRCS</t>
  </si>
  <si>
    <t>in-rbi-rep.xsd#in-rbi-rep_DateOfDirectorRemoval</t>
  </si>
  <si>
    <t>in-rbi-rep.xsd#in-rbi-rep_OrderNumberOfRemoval</t>
  </si>
  <si>
    <t>in-rbi-rep.xsd#in-rbi-rep_ReasonsForRemoval</t>
  </si>
  <si>
    <t>in-rbi-rep.xsd#in-rbi-rep_LegalActionTakenIfAny</t>
  </si>
  <si>
    <t>in-rbi-rep.xsd#in-rbi-rep_DateOfAdviceSentToOrReceivedFromRCSOrCRCS</t>
  </si>
  <si>
    <t>8585e174-8d55-4fac-8c96-edfdc12f5d01:~:NotMandatory:~:True:~:False:~::~::~:False:~::~::~:False:~::~::~:</t>
  </si>
  <si>
    <t>97b432ba-ebe2-4faf-a300-966ec19de30b:~:Bank Employees:~:NotMandatory:~:True:~::~:</t>
  </si>
  <si>
    <t>No. of Officers of the Bank</t>
  </si>
  <si>
    <t>No. of Other Staff of the Bank</t>
  </si>
  <si>
    <t>No. of Total Staff of the Bank</t>
  </si>
  <si>
    <t>in-rbi-rep.xsd#in-rbi-rep_NumberOfTotalStaffOfTheBank</t>
  </si>
  <si>
    <t>in-rbi-rep.xsd#in-rbi-rep_NumberOfOfficersOfTheBank</t>
  </si>
  <si>
    <t>in-rbi-rep.xsd#in-rbi-rep_NumberOfOtherStaffOfTheBank</t>
  </si>
  <si>
    <t>df261a09-f3cd-47cf-b103-16f27197747f:~:NotMandatory:~:True:~:False:~::~::~:False:~::~::~:False:~::~::~:</t>
  </si>
  <si>
    <t>2181c0af-075c-4adf-bf6f-84a8d1bccedf:~:Financial Parameters:~:NotMandatory:~:True:~::~:</t>
  </si>
  <si>
    <t>Number of shares issued</t>
  </si>
  <si>
    <t>Perpetual Non-Cumulative Preference Shares (PNCPS)</t>
  </si>
  <si>
    <t>Perpetual Cumulative Preference Shares (PCPS)</t>
  </si>
  <si>
    <t>Redeemable Non-Cumulative Preference Shares (RNCPS)</t>
  </si>
  <si>
    <t>Redeemable Cumulative Preference Shares (RCPS)</t>
  </si>
  <si>
    <t>Investment Fluctuation Fund</t>
  </si>
  <si>
    <t>Net Worth</t>
  </si>
  <si>
    <t>Amount of Depreciation in Investments</t>
  </si>
  <si>
    <t>Erosion of Other Assets</t>
  </si>
  <si>
    <t>Govt. of India Recapitalisation Bonds</t>
  </si>
  <si>
    <t>Bonds / Debentures of Corporates (including PSUs)</t>
  </si>
  <si>
    <t>Food Credit</t>
  </si>
  <si>
    <t>Risk Weighted Assets</t>
  </si>
  <si>
    <t>Item</t>
  </si>
  <si>
    <t>Values</t>
  </si>
  <si>
    <t>in-rbi-rep.xsd#in-rbi-rep_NumberOfSharesOfIssuedCapital</t>
  </si>
  <si>
    <t>in-rbi-rep.xsd#in-rbi-rep_PerpetualNonCumulativePreferenceShares</t>
  </si>
  <si>
    <t>in-rbi-rep.xsd#in-rbi-rep_RedeemableNonCumulativePreferenceShares</t>
  </si>
  <si>
    <t>in-rbi-rep.xsd#in-rbi-rep_RedeemableCumulativePreferenceShares</t>
  </si>
  <si>
    <t>in-rbi-rep.xsd#in-rbi-rep_InvestmentFluctuationReservesFunds</t>
  </si>
  <si>
    <t>in-rbi-rep.xsd#in-rbi-rep_NetWorth</t>
  </si>
  <si>
    <t>in-rbi-rep.xsd#in-rbi-rep_AmountOfDepreciationInInvestments</t>
  </si>
  <si>
    <t>in-rbi-rep.xsd#in-rbi-rep_ErosionOfOtherAssets</t>
  </si>
  <si>
    <t>in-rbi-rep.xsd#in-rbi-rep_GOIRecapitalisationBonds</t>
  </si>
  <si>
    <t>in-rbi-rep.xsd#in-rbi-rep_BondsDebenturesOfCorporatesIncludingPSUs@http://www.xbrl.org/2003/role/terseLabel</t>
  </si>
  <si>
    <t>in-rbi-rep.xsd#in-rbi-rep_FoodCredit</t>
  </si>
  <si>
    <t>in-rbi-rep.xsd#in-rbi-rep_RiskWeightedAssets</t>
  </si>
  <si>
    <t>#SERIAL#</t>
  </si>
  <si>
    <t>Sr.
No.</t>
  </si>
  <si>
    <t>Sr. No.</t>
  </si>
  <si>
    <t>d4eff002-ab2a-4fcd-bd86-e02a24602609:~:NotMandatory:~:True:~:False:~::~::~:False:~::~::~:False:~::~::~:</t>
  </si>
  <si>
    <t>030d9f7b-4724-4dc6-926a-34e0d383f923:~:NotMandatory:~:True:~:False:~::~::~:False:~::~::~:False:~::~::~:</t>
  </si>
  <si>
    <t>03ff6a2e-8f0b-42c6-8f0f-6c2657305591:~:Details of Offices / Branches:~:NotMandatory:~:True:~::~:</t>
  </si>
  <si>
    <t>Office Type *</t>
  </si>
  <si>
    <t>Office / Branch Address</t>
  </si>
  <si>
    <t>State</t>
  </si>
  <si>
    <t>District</t>
  </si>
  <si>
    <t>Deposits</t>
  </si>
  <si>
    <t>Advances</t>
  </si>
  <si>
    <t>Profit (+) / Loss (-) after tax</t>
  </si>
  <si>
    <t>Location Type</t>
  </si>
  <si>
    <t>Fully Computerised</t>
  </si>
  <si>
    <t>CBS implemented</t>
  </si>
  <si>
    <t>Amount in Rs. Thousand</t>
  </si>
  <si>
    <t>in-rbi-rep.xsd#in-rbi-rep_OfficeTypeOfBranch</t>
  </si>
  <si>
    <t>in-rbi-rep.xsd#in-rbi-rep_AddressOfBranch</t>
  </si>
  <si>
    <t>in-rbi-rep.xsd#in-rbi-rep_PincodeOfBranch</t>
  </si>
  <si>
    <t>in-rbi-rep.xsd#in-rbi-rep_StateOfBranch</t>
  </si>
  <si>
    <t>in-rbi-rep.xsd#in-rbi-rep_DistrictOfBranch</t>
  </si>
  <si>
    <t>in-rbi-rep.xsd#in-rbi-rep_DepositBranch</t>
  </si>
  <si>
    <t>in-rbi-rep.xsd#in-rbi-rep_AdvancesBranch</t>
  </si>
  <si>
    <t>in-rbi-rep.xsd#in-rbi-rep_ProfitLossAfterTax</t>
  </si>
  <si>
    <t>in-rbi-rep.xsd#in-rbi-rep_FullyComputerisedBranches</t>
  </si>
  <si>
    <t>in-rbi-rep.xsd#in-rbi-rep_CBSImplementedBranches</t>
  </si>
  <si>
    <t>in-rbi-rep.xsd#in-rbi-rep_NameOfBranchAxis</t>
  </si>
  <si>
    <t>Name of Office / Branch (Where banking business takes place)</t>
  </si>
  <si>
    <t>ba9fdc8e-13a1-4f50-a620-21c3e87fcdc8:~:NotMandatory:~:True:~:False:~::~::~:False:~::~::~:False:~::~::~:</t>
  </si>
  <si>
    <t>55bc9866-682f-40f5-b8fb-6498249ced68:~:ATM Profile:~:NotMandatory:~:True:~::~:</t>
  </si>
  <si>
    <t>ATM ADDRESS</t>
  </si>
  <si>
    <t>STATE</t>
  </si>
  <si>
    <t>DISTRICT</t>
  </si>
  <si>
    <t>Location</t>
  </si>
  <si>
    <t xml:space="preserve">ON-SITE / OFF-SITE
</t>
  </si>
  <si>
    <t>in-rbi-rep.xsd#in-rbi-rep_AddressOfATM</t>
  </si>
  <si>
    <t>in-rbi-rep.xsd#in-rbi-rep_StateOfATM</t>
  </si>
  <si>
    <t>in-rbi-rep.xsd#in-rbi-rep_DistrictOfATM</t>
  </si>
  <si>
    <t>in-rbi-rep.xsd#in-rbi-rep_LocationTypeOfATM</t>
  </si>
  <si>
    <t>fba08b5a-9f22-46e9-9a1b-3f6997ef5c10:~:NotMandatory:~:True:~:False:~::~::~:False:~::~::~:False:~::~::~:</t>
  </si>
  <si>
    <t>20dd2306-befd-42f7-9fff-c66b07b42755:~:NotMandatory:~:True:~:False:~::~::~:False:~::~::~:False:~::~::~:</t>
  </si>
  <si>
    <t>505e5c5f-1589-4d5a-9b72-475c7330cb87:~:NotMandatory:~:True:~:False:~::~::~:False:~::~::~:False:~::~::~:</t>
  </si>
  <si>
    <t>e87cb311-2fa8-4b63-9e29-8e8b28bee804:~:Signature:~:NotMandatory:~:True:~::~:</t>
  </si>
  <si>
    <t xml:space="preserve">Signature </t>
  </si>
  <si>
    <t>Name</t>
  </si>
  <si>
    <t>E-mail ID</t>
  </si>
  <si>
    <t>Tel. No. (O) with STD code</t>
  </si>
  <si>
    <t>Tel. No. (R) with STD code</t>
  </si>
  <si>
    <t>Place</t>
  </si>
  <si>
    <t>Date</t>
  </si>
  <si>
    <t>Authorised Reporting Official</t>
  </si>
  <si>
    <t>Particular</t>
  </si>
  <si>
    <t>Countersigned By</t>
  </si>
  <si>
    <t>fn_D10_0_19022015</t>
  </si>
  <si>
    <t>Signature</t>
  </si>
  <si>
    <t>in-rbi-rep.xsd#in-rbi-rep_SignatureOfAuthorisedReportingOfficial</t>
  </si>
  <si>
    <t>http://www.xbrl.org/2003/role/label</t>
  </si>
  <si>
    <t>Signature of authorised reporting official</t>
  </si>
  <si>
    <t>fn_D11_1_19022015</t>
  </si>
  <si>
    <t>in-rbi-rep.xsd#in-rbi-rep_NameOfAuthorisedReportingOfficial</t>
  </si>
  <si>
    <t>Name of authorised reporting official</t>
  </si>
  <si>
    <t>fn_D12_2_19022015</t>
  </si>
  <si>
    <t>in-rbi-rep.xsd#in-rbi-rep_DesignationOfAuthorisedReportingOfficial</t>
  </si>
  <si>
    <t>Designation of authorised reporting official</t>
  </si>
  <si>
    <t>fn_D13_3_19022015</t>
  </si>
  <si>
    <t>in-rbi-rep.xsd#in-rbi-rep_EMailIDOfAuthorisedReportingOfficial</t>
  </si>
  <si>
    <t>E mail ID of authorised reporting official</t>
  </si>
  <si>
    <t>fn_D14_4_19022015</t>
  </si>
  <si>
    <t>in-rbi-rep.xsd#in-rbi-rep_OfficeTelephoneNumberOfAuthorisedReportingOfficial</t>
  </si>
  <si>
    <t>Office telephone number of authorised reporting official</t>
  </si>
  <si>
    <t>fn_D15_5_19022015</t>
  </si>
  <si>
    <t>in-rbi-rep.xsd#in-rbi-rep_ResidenceTelephoneNumberOfAuthorisedReportingOfficial</t>
  </si>
  <si>
    <t>Residence telephone number of authorised reporting official</t>
  </si>
  <si>
    <t>fn_D16_6_19022015</t>
  </si>
  <si>
    <t>in-rbi-rep.xsd#in-rbi-rep_PlaceOfSigningByAuthorisedReportingOfficial</t>
  </si>
  <si>
    <t>Place of signing by authorised reporting official</t>
  </si>
  <si>
    <t>fn_D17_7_19022015</t>
  </si>
  <si>
    <t>in-rbi-rep.xsd#in-rbi-rep_DateOfSigningByAuthorisedReportingOfficial</t>
  </si>
  <si>
    <t>Date of signing by authorised reporting official</t>
  </si>
  <si>
    <t>c32b94e7-2240-496b-8be7-4de297fcdfbb:~:Information on Financial Inclusion :~:NotMandatory:~:True:~::~:</t>
  </si>
  <si>
    <t>Value as on March 31</t>
  </si>
  <si>
    <t>Particulars</t>
  </si>
  <si>
    <t>Total No. of Branches @</t>
  </si>
  <si>
    <t>No. of Branches in Un-Banked Urban Areas / Villages</t>
  </si>
  <si>
    <t>Total no. of Customer Service Points (CSPs) [Business Correspondents (BCs) / Business Facilitators (BFs)] Deployed</t>
  </si>
  <si>
    <t>Basic Saving Bank Deposit Accounts (BSBDAs) through branches</t>
  </si>
  <si>
    <t>Basic Saving Bank Deposit Accounts (BSBDAs) outstanding through BCs</t>
  </si>
  <si>
    <t>Basic Saving Bank Deposit Accounts (BSBDAs) [Bank as a whole]</t>
  </si>
  <si>
    <t>Over-Draft (OD) facility availed in BSBDAs</t>
  </si>
  <si>
    <t>No. of Accounts in actual</t>
  </si>
  <si>
    <t>Saving Deposit</t>
  </si>
  <si>
    <t>Credit / OD</t>
  </si>
  <si>
    <t>Term Deposit / Recurring Deposit</t>
  </si>
  <si>
    <t>Electronic Benefit Transfer (EBT) / Remittance</t>
  </si>
  <si>
    <t>Others</t>
  </si>
  <si>
    <t>Total of Transactions in BC-ICT Accounts during the year</t>
  </si>
  <si>
    <t>Transactions in Business Correspondent – Information and Communication Technology (BC-ICT) Accounts during the year</t>
  </si>
  <si>
    <t>in-rbi-rep.xsd#in-rbi-rep_NumberOfBranches</t>
  </si>
  <si>
    <t>in-rbi-rep.xsd#in-rbi-rep_NumberOfBranchesInUnBankedUrbanAreas</t>
  </si>
  <si>
    <t>in-rbi-rep.xsd#in-rbi-rep_NumberOfCSPDeployed</t>
  </si>
  <si>
    <t>in-rbi-rep.xsd#in-rbi-rep_InformationOnFinancialInclusionAxis::in-rbi-rep.xsd#in-rbi-rep_BSBDAThroughBranchesMember</t>
  </si>
  <si>
    <t>in-rbi-rep.xsd#in-rbi-rep_InformationOnFinancialInclusionAxis::in-rbi-rep.xsd#in-rbi-rep_BSBDAThroughBCMember</t>
  </si>
  <si>
    <t>in-rbi-rep.xsd#in-rbi-rep_InformationOnFinancialInclusionAxis::in-rbi-rep.xsd#in-rbi-rep_BSBDAAsAWholeMember</t>
  </si>
  <si>
    <t>in-rbi-rep.xsd#in-rbi-rep_InformationOnFinancialInclusionAxis::in-rbi-rep.xsd#in-rbi-rep_BSBDAODFacilityAvailedMember</t>
  </si>
  <si>
    <t>in-rbi-rep.xsd#in-rbi-rep_InformationOnFinancialInclusionAxis::in-rbi-rep.xsd#in-rbi-rep_SavingDepositsMember</t>
  </si>
  <si>
    <t>in-rbi-rep.xsd#in-rbi-rep_InformationOnFinancialInclusionAxis::in-rbi-rep.xsd#in-rbi-rep_CashCreditAndOverdraftMember</t>
  </si>
  <si>
    <t>in-rbi-rep.xsd#in-rbi-rep_InformationOnFinancialInclusionAxis::in-rbi-rep.xsd#in-rbi-rep_TermDepositsMember</t>
  </si>
  <si>
    <t>in-rbi-rep.xsd#in-rbi-rep_InformationOnFinancialInclusionAxis::in-rbi-rep.xsd#in-rbi-rep_EBTMember</t>
  </si>
  <si>
    <t>in-rbi-rep.xsd#in-rbi-rep_InformationOnFinancialInclusionAxis::in-rbi-rep.xsd#in-rbi-rep_OtherMember</t>
  </si>
  <si>
    <t>in-rbi-rep.xsd#in-rbi-rep_InformationOnFinancialInclusionAxis::in-rbi-rep.xsd#in-rbi-rep_TotalTransactionBCICTMember</t>
  </si>
  <si>
    <t>f8d6fc68-44d5-4e67-9e24-ac3ac70a2030:~:Annual NPA statement (As on March 31):~:NotMandatory:~:True:~::~:</t>
  </si>
  <si>
    <t>Amount Outstanding</t>
  </si>
  <si>
    <t>Principal</t>
  </si>
  <si>
    <t>Interest</t>
  </si>
  <si>
    <t>% of Col. (3) to Total Loans &amp; Advances</t>
  </si>
  <si>
    <t>No. of A/cs.</t>
  </si>
  <si>
    <t>%</t>
  </si>
  <si>
    <t>Amount</t>
  </si>
  <si>
    <t>Provision required to be made</t>
  </si>
  <si>
    <t>Existing Provision at the begining of the year (including BDDR)</t>
  </si>
  <si>
    <t>Provisioning made this year</t>
  </si>
  <si>
    <t>Total Provision at the end of the year (including BDDR)</t>
  </si>
  <si>
    <t>Shortfall (+) / Excess (-) of BDR provision</t>
  </si>
  <si>
    <t>Amount in ` thousand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</si>
  <si>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</si>
  <si>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</si>
  <si>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</si>
  <si>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</si>
  <si>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</si>
  <si>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</si>
  <si>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</si>
  <si>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</si>
  <si>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</si>
  <si>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</si>
  <si>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</si>
  <si>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</si>
  <si>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Total Loans and Advance</t>
  </si>
  <si>
    <t>A. Standard Assets</t>
  </si>
  <si>
    <t>(a) Direct advances to Agriculture and SME sectors</t>
  </si>
  <si>
    <t>(b) Commercial Real Estate (CRE) sector (excluding Residential Housing Sector)</t>
  </si>
  <si>
    <t xml:space="preserve">(c) Commercial Real Estate - Residential Housing Sector (CRE-RH) </t>
  </si>
  <si>
    <t>(d) All other standard loans and advances not included above</t>
  </si>
  <si>
    <t>B. Non-performing Assets</t>
  </si>
  <si>
    <t>1. Sub-Standard</t>
  </si>
  <si>
    <t>a) Secured</t>
  </si>
  <si>
    <t>b) Unsecured</t>
  </si>
  <si>
    <t>2. Doubtful</t>
  </si>
  <si>
    <t>i) Upto 1 year</t>
  </si>
  <si>
    <t>ii) Above 1 year and upto 3 years</t>
  </si>
  <si>
    <t>iii) Above 3 years</t>
  </si>
  <si>
    <t>Total doubtful assets (i + ii + iii)</t>
  </si>
  <si>
    <t>3. Loss assets</t>
  </si>
  <si>
    <t>Gross NPAs (B1 + B2 + B3)</t>
  </si>
  <si>
    <t>in-rbi-rep.xsd#in-rbi-rep_NumberOfAccountsOfNPAs</t>
  </si>
  <si>
    <t>in-rbi-rep.xsd#in-rbi-rep_PrincipalAmountOutstandingNPAs</t>
  </si>
  <si>
    <t>in-rbi-rep.xsd#in-rbi-rep_InterestAmountOutstandingNPAs</t>
  </si>
  <si>
    <t>in-rbi-rep.xsd#in-rbi-rep_PercentageOfPrincipalToTotalLoansAndAdvances</t>
  </si>
  <si>
    <t>in-rbi-rep.xsd#in-rbi-rep_PercentageProvisionForNPARequiredToBeMade</t>
  </si>
  <si>
    <t>in-rbi-rep.xsd#in-rbi-rep_AmountProvisionForNPARequiredToBeMade</t>
  </si>
  <si>
    <t>in-rbi-rep.xsd#in-rbi-rep_NPAProvisionMadeDuringTheYear</t>
  </si>
  <si>
    <t>in-rbi-rep.xsd#in-rbi-rep_ShortfallOrExcessOfBDRProvision</t>
  </si>
  <si>
    <t>b0076d9e-c832-44e4-b181-1c8864a36b39:~:NPA Profile:~:NotMandatory:~:True:~::~:</t>
  </si>
  <si>
    <t>Value</t>
  </si>
  <si>
    <t>1. Gross Advances</t>
  </si>
  <si>
    <t>2. Gross NPAs</t>
  </si>
  <si>
    <t>3. Gross NPAs as percentage to Gross Advances</t>
  </si>
  <si>
    <t>4. Deductions</t>
  </si>
  <si>
    <t>a) Balance in Interest Suspense Account / OIR*</t>
  </si>
  <si>
    <t>b) DICGC / ECGC Claim received and held pending Adjustment</t>
  </si>
  <si>
    <t>c) NP1: Part Payment on NPA Account received and kept in Suspense Account</t>
  </si>
  <si>
    <t>Total Deduction</t>
  </si>
  <si>
    <t>5. Total NPA provisions held (BDDR / Special BDDR Balance after Appropriation)</t>
  </si>
  <si>
    <t>6. Net Advances (1) - (4) - (5)</t>
  </si>
  <si>
    <t>7. Net NPAs (2) - (4) - (5)</t>
  </si>
  <si>
    <t>8. Net NPAs as percentage of Net Advances</t>
  </si>
  <si>
    <t>in-rbi-rep.xsd#in-rbi-rep_GrossAdvances</t>
  </si>
  <si>
    <t>in-rbi-rep.xsd#in-rbi-rep_GrossNPAs</t>
  </si>
  <si>
    <t>in-rbi-rep.xsd#in-rbi-rep_GrossNPAsAsPercentageToGrossAdvances</t>
  </si>
  <si>
    <t>in-rbi-rep.xsd#in-rbi-rep_BalanceInInterestSuspenseAccount</t>
  </si>
  <si>
    <t>in-rbi-rep.xsd#in-rbi-rep_DICGCECGCClaimsRecievedAndHeldPendingAdjustment</t>
  </si>
  <si>
    <t>in-rbi-rep.xsd#in-rbi-rep_PartPaymentRecievedAndKeptInSuspenseAccountOrOtherSimilarAccount</t>
  </si>
  <si>
    <t>in-rbi-rep.xsd#in-rbi-rep_TotalDeductions</t>
  </si>
  <si>
    <t>in-rbi-rep.xsd#in-rbi-rep_TotalNPAProvisionsHeld</t>
  </si>
  <si>
    <t>in-rbi-rep.xsd#in-rbi-rep_NetAdvances</t>
  </si>
  <si>
    <t>in-rbi-rep.xsd#in-rbi-rep_NetNPAs</t>
  </si>
  <si>
    <t>in-rbi-rep.xsd#in-rbi-rep_NetNPAsAsPercentageToNetAdvances</t>
  </si>
  <si>
    <t>d2f16a8e-94e9-4eb6-af30-55c69bd84eb0:~:Ratio Denominators:~:NotMandatory:~:True:~::~:</t>
  </si>
  <si>
    <t>Field</t>
  </si>
  <si>
    <t>Note</t>
  </si>
  <si>
    <t>Average Total Assets</t>
  </si>
  <si>
    <t>Average Deposits</t>
  </si>
  <si>
    <t>Average Borrowings</t>
  </si>
  <si>
    <t>Average Fund mobilised</t>
  </si>
  <si>
    <t>Average Advances</t>
  </si>
  <si>
    <t>Average Investments</t>
  </si>
  <si>
    <t>Average Fund deployed</t>
  </si>
  <si>
    <t>Fortnightly Average of Total Assets</t>
  </si>
  <si>
    <t>Fortnightly Average of (Customer deposits + CDs + Bank deposits)</t>
  </si>
  <si>
    <t>Fortnightly average of borrowings</t>
  </si>
  <si>
    <t>Fortnightly Average of (Customer deposits + CDs + Bank deposits + Borrowings)</t>
  </si>
  <si>
    <t>Fortnightly average of gross loans and advances</t>
  </si>
  <si>
    <t>Fortnightly average of investments</t>
  </si>
  <si>
    <t>Fortnightly Average of (Loans and advances + Investments)</t>
  </si>
  <si>
    <t>in-rbi-rep.xsd#in-rbi-rep_AverageTotalAssets</t>
  </si>
  <si>
    <t>in-rbi-rep.xsd#in-rbi-rep_AverageDeposits</t>
  </si>
  <si>
    <t>in-rbi-rep.xsd#in-rbi-rep_AverageBorrowings</t>
  </si>
  <si>
    <t>in-rbi-rep.xsd#in-rbi-rep_AverageFundsMobilized</t>
  </si>
  <si>
    <t>in-rbi-rep.xsd#in-rbi-rep_AverageAdvances</t>
  </si>
  <si>
    <t>in-rbi-rep.xsd#in-rbi-rep_AverageInvestments</t>
  </si>
  <si>
    <t>in-rbi-rep.xsd#in-rbi-rep_AverageFundsDeployed</t>
  </si>
  <si>
    <t>a6a43499-dc82-465a-81f0-61513fdc7fa6:~:General Profile:~:NotMandatory:~:True:~::~:</t>
  </si>
  <si>
    <t>Bank Tier</t>
  </si>
  <si>
    <t>Date of Last Inspection</t>
  </si>
  <si>
    <t>Reference Date of Last Inspection</t>
  </si>
  <si>
    <t>RBI Rating</t>
  </si>
  <si>
    <t>No. of Paras fully complied with</t>
  </si>
  <si>
    <t>No. of Paras outstanding</t>
  </si>
  <si>
    <t>Date of Last Annual General Body Meeting</t>
  </si>
  <si>
    <t>Total No. of Regular Members</t>
  </si>
  <si>
    <t>Total No. of Nominal Members</t>
  </si>
  <si>
    <t>Date of Last Internal Audit</t>
  </si>
  <si>
    <t>No. of Major Irregularities</t>
  </si>
  <si>
    <t>No. of Minor Irregularities</t>
  </si>
  <si>
    <t>Population of the Town / City as per last Census in thousand</t>
  </si>
  <si>
    <t>Total number of extension counters</t>
  </si>
  <si>
    <t xml:space="preserve">Total number of ATM cum Debit Cards issued </t>
  </si>
  <si>
    <t xml:space="preserve">Total number of Currency chests </t>
  </si>
  <si>
    <t>Total number of No frill accounts</t>
  </si>
  <si>
    <t xml:space="preserve">Total number of Court cases pending </t>
  </si>
  <si>
    <t xml:space="preserve">Total number of criminal complaints lodged by RBI against Directors </t>
  </si>
  <si>
    <t xml:space="preserve">Total number of criminal complaints lodged by RBI against others (other than Directors) </t>
  </si>
  <si>
    <t>in-rbi-rep.xsd#in-rbi-rep_DateOfLastInspection</t>
  </si>
  <si>
    <t>in-rbi-rep.xsd#in-rbi-rep_ReferenceDateOfLastInspection</t>
  </si>
  <si>
    <t>in-rbi-rep.xsd#in-rbi-rep_NumberOfParasFullyCompliedWith</t>
  </si>
  <si>
    <t>in-rbi-rep.xsd#in-rbi-rep_NumberOfParasOutstanding</t>
  </si>
  <si>
    <t>in-rbi-rep.xsd#in-rbi-rep_DateOfLastAnnualGeneralBodyMeeting</t>
  </si>
  <si>
    <t>in-rbi-rep.xsd#in-rbi-rep_NumberOfRegularMembers</t>
  </si>
  <si>
    <t>in-rbi-rep.xsd#in-rbi-rep_NumberOfNominalMembers</t>
  </si>
  <si>
    <t>in-rbi-rep.xsd#in-rbi-rep_DateOfLastInternalAudit</t>
  </si>
  <si>
    <t>in-rbi-rep.xsd#in-rbi-rep_NumberOfMajorIrregularities</t>
  </si>
  <si>
    <t>in-rbi-rep.xsd#in-rbi-rep_NumberOfMinorIrregularities</t>
  </si>
  <si>
    <t>in-rbi-rep.xsd#in-rbi-rep_PopulationOfTheTownOrCityAsPerLastCensus</t>
  </si>
  <si>
    <t>in-rbi-rep.xsd#in-rbi-rep_NumberOfExtensionCounters</t>
  </si>
  <si>
    <t>in-rbi-rep.xsd#in-rbi-rep_NumberOfATMCumDebitCardsIssued</t>
  </si>
  <si>
    <t>in-rbi-rep.xsd#in-rbi-rep_NumberOfCurrencyChests</t>
  </si>
  <si>
    <t>in-rbi-rep.xsd#in-rbi-rep_NumberOfNoFrillAccounts</t>
  </si>
  <si>
    <t>in-rbi-rep.xsd#in-rbi-rep_NumberOfCourtCasesPending</t>
  </si>
  <si>
    <t>in-rbi-rep.xsd#in-rbi-rep_NumberOfCriminalComplaintsLodgedByRBIAgainstDirectors</t>
  </si>
  <si>
    <t>in-rbi-rep.xsd#in-rbi-rep_TotalNumberOfCriminalComplaintsLodgedByRBIAgainstOthersOtherThanDirectors</t>
  </si>
  <si>
    <t>in-rbi-rep.xsd#in-rbi-rep_NameOfDirectorOrManagerAxis</t>
  </si>
  <si>
    <t>fn_F10_8_03032015</t>
  </si>
  <si>
    <t>in-rbi-rep.xsd#in-rbi-rep_SignatureOfPersonCountersigned</t>
  </si>
  <si>
    <t>Signature of person countersigned</t>
  </si>
  <si>
    <t>fn_F11_9_03032015</t>
  </si>
  <si>
    <t>in-rbi-rep.xsd#in-rbi-rep_NameOfPersonCountersigned</t>
  </si>
  <si>
    <t>Name of person countersigned</t>
  </si>
  <si>
    <t>fn_F12_10_03032015</t>
  </si>
  <si>
    <t>in-rbi-rep.xsd#in-rbi-rep_DesignationOfPersonCountersigned</t>
  </si>
  <si>
    <t>Designation of person countersigned</t>
  </si>
  <si>
    <t>fn_F13_11_03032015</t>
  </si>
  <si>
    <t>in-rbi-rep.xsd#in-rbi-rep_EMailIDOfPersonCountersigned</t>
  </si>
  <si>
    <t>E mail ID of person countersigned</t>
  </si>
  <si>
    <t>fn_F14_12_03032015</t>
  </si>
  <si>
    <t>in-rbi-rep.xsd#in-rbi-rep_OfficeTelephoneNumberOfPersonCountersigned</t>
  </si>
  <si>
    <t>Office telephone number of person countersigned</t>
  </si>
  <si>
    <t>fn_F15_13_03032015</t>
  </si>
  <si>
    <t>in-rbi-rep.xsd#in-rbi-rep_ResidenceTelephoneNumberOfPersonCountersigned</t>
  </si>
  <si>
    <t>Residence telephone number of person countersigned</t>
  </si>
  <si>
    <t>fn_F16_14_03032015</t>
  </si>
  <si>
    <t>in-rbi-rep.xsd#in-rbi-rep_PlaceOfSigningByPersonCountersigned</t>
  </si>
  <si>
    <t>Place of signing by person countersigned</t>
  </si>
  <si>
    <t>fn_F17_15_03032015</t>
  </si>
  <si>
    <t>in-rbi-rep.xsd#in-rbi-rep_DateOfSigningByPersonCountersigned</t>
  </si>
  <si>
    <t>Date of signing by person countersigned</t>
  </si>
  <si>
    <t>fn_H13_0_03032015</t>
  </si>
  <si>
    <t>Financial Inclusion</t>
  </si>
  <si>
    <t>in-rbi-rep.xsd#in-rbi-rep_NumberOfAccountsBranches</t>
  </si>
  <si>
    <t>Number of accounts branches</t>
  </si>
  <si>
    <t>fn_H15_1_03032015</t>
  </si>
  <si>
    <t>fn_H17_2_03032015</t>
  </si>
  <si>
    <t>fn_H19_3_03032015</t>
  </si>
  <si>
    <t>fn_H21_4_03032015</t>
  </si>
  <si>
    <t>fn_H23_5_03032015</t>
  </si>
  <si>
    <t>fn_H25_6_03032015</t>
  </si>
  <si>
    <t>fn_H27_7_03032015</t>
  </si>
  <si>
    <t>fn_H29_8_03032015</t>
  </si>
  <si>
    <t>fn_H31_9_03032015</t>
  </si>
  <si>
    <t>fn_H14_10_03032015</t>
  </si>
  <si>
    <t>in-rbi-rep.xsd#in-rbi-rep_AmountBranches</t>
  </si>
  <si>
    <t>Amount branches</t>
  </si>
  <si>
    <t>fn_H16_11_03032015</t>
  </si>
  <si>
    <t>fn_H18_12_03032015</t>
  </si>
  <si>
    <t>fn_H20_13_03032015</t>
  </si>
  <si>
    <t>fn_H22_14_03032015</t>
  </si>
  <si>
    <t>fn_H24_15_03032015</t>
  </si>
  <si>
    <t>fn_H26_16_03032015</t>
  </si>
  <si>
    <t>fn_H28_17_03032015</t>
  </si>
  <si>
    <t>fn_H30_18_03032015</t>
  </si>
  <si>
    <t>fn_H32_19_03032015</t>
  </si>
  <si>
    <t>in-rbi-rep.xsd#in-rbi-rep_NameOfATMAxis</t>
  </si>
  <si>
    <t>in-rbi-rep.xsd#in-rbi-rep_NameOfDirectorAxis</t>
  </si>
  <si>
    <t>Name of Director</t>
  </si>
  <si>
    <t xml:space="preserve">NAME OF ATM </t>
  </si>
  <si>
    <t>in-rbi-rep.xsd#in-rbi-rep_TypeOfBankTier</t>
  </si>
  <si>
    <t>in-rbi-rep.xsd#in-rbi-rep_RBIRating</t>
  </si>
  <si>
    <t>in-rbi-rep.xsd#in-rbi-rep_LocationTypeOfBranches</t>
  </si>
  <si>
    <t>in-rbi-rep.xsd#in-rbi-rep_SiteBifurcationOfATM</t>
  </si>
  <si>
    <t>in-rbi-rep.xsd#in-rbi-rep_DetailsOfNPAAxis::in-rbi-rep.xsd#in-rbi-rep_StandardAssetsMember</t>
  </si>
  <si>
    <t>in-rbi-rep.xsd#in-rbi-rep_DetailsOfNPAAxis::in-rbi-rep.xsd#in-rbi-rep_DirectAdvancesToAgricultureAndSMESectorsMember</t>
  </si>
  <si>
    <t>in-rbi-rep.xsd#in-rbi-rep_DetailsOfNPAAxis::in-rbi-rep.xsd#in-rbi-rep_CommercialRealEstateSectorExcludingResidentialHousingSectorMember</t>
  </si>
  <si>
    <t>in-rbi-rep.xsd#in-rbi-rep_DetailsOfNPAAxis::in-rbi-rep.xsd#in-rbi-rep_CommercialRealEstateResidentialHousingSectorMember</t>
  </si>
  <si>
    <t>in-rbi-rep.xsd#in-rbi-rep_DetailsOfNPAAxis::in-rbi-rep.xsd#in-rbi-rep_AllOtherStandardLoansAndAdvancesNotIncludedAboveMember</t>
  </si>
  <si>
    <t>in-rbi-rep.xsd#in-rbi-rep_DetailsOfNPAAxis::in-rbi-rep.xsd#in-rbi-rep_SubStandardAssetsMember</t>
  </si>
  <si>
    <t>in-rbi-rep.xsd#in-rbi-rep_DetailsOfNPAAxis::in-rbi-rep.xsd#in-rbi-rep_LossMember</t>
  </si>
  <si>
    <t>in-rbi-rep.xsd#in-rbi-rep_DetailsOfNPAAxis::in-rbi-rep.xsd#in-rbi-rep_GrossNPAMember</t>
  </si>
  <si>
    <t>in-rbi-rep.xsd#in-rbi-rep_DetailsOfNPAAxis::in-rbi-rep.xsd#in-rbi-rep_DoubtfulAssetsMember</t>
  </si>
  <si>
    <t>in-rbi-rep.xsd#in-rbi-rep_DetailsOfNPAAxis::in-rbi-rep.xsd#in-rbi-rep_LoansAndAdvancesMember</t>
  </si>
  <si>
    <t>in-rbi-rep.xsd#in-rbi-rep_DetailsOfNPAAxis::in-rbi-rep.xsd#in-rbi-rep_SubStandardAssetsMember:::in-rbi-rep.xsd#in-rbi-rep_SecuritiesTypeAxis::in-rbi-rep.xsd#in-rbi-rep_SecuredLoansAndAdvancesMember</t>
  </si>
  <si>
    <t>in-rbi-rep.xsd#in-rbi-rep_DetailsOfNPAAxis::in-rbi-rep.xsd#in-rbi-rep_SubStandardAssetsMember:::in-rbi-rep.xsd#in-rbi-rep_SecuritiesTypeAxis::in-rbi-rep.xsd#in-rbi-rep_UnsecuredLoansAndAdvancesMember</t>
  </si>
  <si>
    <t>Indian Banks</t>
  </si>
  <si>
    <t>General Information</t>
  </si>
  <si>
    <t>General Profile</t>
  </si>
  <si>
    <t>Management Profile</t>
  </si>
  <si>
    <t>Directors Removed</t>
  </si>
  <si>
    <t>Employees</t>
  </si>
  <si>
    <t>Financial Parameter</t>
  </si>
  <si>
    <t>Ratio Denominators</t>
  </si>
  <si>
    <t>Branch Profile</t>
  </si>
  <si>
    <t>ATM Profile</t>
  </si>
  <si>
    <t>NPA Profile</t>
  </si>
  <si>
    <t>d4af2774-01da-4a8b-9a29-d1dc1742aa81:~:NotMandatory:~:True:~:False:~::~::~:False:~::~::~:False:~::~::~:</t>
  </si>
  <si>
    <t>Back To Navigation Page</t>
  </si>
  <si>
    <t>Legends</t>
  </si>
  <si>
    <t xml:space="preserve">   Locked Cell Whose Value Is Derived By Formula</t>
  </si>
  <si>
    <t xml:space="preserve">   Value To Be Entered By User</t>
  </si>
  <si>
    <t xml:space="preserve">   Locked Cell, No Value Can Be Entered</t>
  </si>
  <si>
    <t xml:space="preserve">   Value To Be Selected From Drop Down</t>
  </si>
  <si>
    <t xml:space="preserve">   Value To Be Entered By User And Rows Can Be Added/Deleted</t>
  </si>
  <si>
    <t xml:space="preserve">   Text Value Is To Be Expected</t>
  </si>
  <si>
    <t xml:space="preserve">   To Add Footnote, Right Click the Cell</t>
  </si>
  <si>
    <t>Navigation</t>
  </si>
  <si>
    <t>Yearly</t>
  </si>
  <si>
    <t>in-rbi-rep.xsd#in-rbi-rep_PerpetualCumulativePreferenceShares</t>
  </si>
  <si>
    <t>in-rbi-rep.xsd#in-rbi-rep_NPAProvision@http://www.xbrl.org/2003/role/periodStartLabel</t>
  </si>
  <si>
    <t>in-rbi-rep.xsd#in-rbi-rep_NPAProvision@http://www.xbrl.org/2003/role/periodEndLabel</t>
  </si>
  <si>
    <t>in-rbi-rep.xsd#in-rbi-rep_DetailsOfNPAAxis::in-rbi-rep.xsd#in-rbi-rep_DoubtfulAssetsMember:::in-rbi-rep.xsd#in-rbi-rep_PeriodAxis::in-rbi-rep.xsd#in-rbi-rep_UptoOneYearMember:::in-rbi-rep.xsd#in-rbi-rep_SecuritiesTypeAxis::in-rbi-rep.xsd#in-rbi-rep_SecuredLoansAndAdvancesMember</t>
  </si>
  <si>
    <t>in-rbi-rep.xsd#in-rbi-rep_DetailsOfNPAAxis::in-rbi-rep.xsd#in-rbi-rep_DoubtfulAssetsMember:::in-rbi-rep.xsd#in-rbi-rep_PeriodAxis::in-rbi-rep.xsd#in-rbi-rep_UptoOneYearMember:::in-rbi-rep.xsd#in-rbi-rep_SecuritiesTypeAxis::in-rbi-rep.xsd#in-rbi-rep_UnsecuredLoansAndAdvancesMember</t>
  </si>
  <si>
    <t>in-rbi-rep.xsd#in-rbi-rep_DetailsOfNPAAxis::in-rbi-rep.xsd#in-rbi-rep_DoubtfulAssetsMember:::in-rbi-rep.xsd#in-rbi-rep_PeriodAxis::in-rbi-rep.xsd#in-rbi-rep_MoreThanOneYearAndUptoThreeYearsMember:::in-rbi-rep.xsd#in-rbi-rep_SecuritiesTypeAxis::in-rbi-rep.xsd#in-rbi-rep_SecuredLoansAndAdvancesMember</t>
  </si>
  <si>
    <t>in-rbi-rep.xsd#in-rbi-rep_DetailsOfNPAAxis::in-rbi-rep.xsd#in-rbi-rep_DoubtfulAssetsMember:::in-rbi-rep.xsd#in-rbi-rep_PeriodAxis::in-rbi-rep.xsd#in-rbi-rep_MoreThanOneYearAndUptoThreeYearsMember:::in-rbi-rep.xsd#in-rbi-rep_SecuritiesTypeAxis::in-rbi-rep.xsd#in-rbi-rep_UnsecuredLoansAndAdvancesMember</t>
  </si>
  <si>
    <t>in-rbi-rep.xsd#in-rbi-rep_DetailsOfNPAAxis::in-rbi-rep.xsd#in-rbi-rep_DoubtfulAssetsMember:::in-rbi-rep.xsd#in-rbi-rep_PeriodAxis::in-rbi-rep.xsd#in-rbi-rep_MoreThanThreeYearsMember:::in-rbi-rep.xsd#in-rbi-rep_SecuritiesTypeAxis::in-rbi-rep.xsd#in-rbi-rep_SecuredLoansAndAdvancesMember</t>
  </si>
  <si>
    <t>in-rbi-rep.xsd#in-rbi-rep_DetailsOfNPAAxis::in-rbi-rep.xsd#in-rbi-rep_DoubtfulAssetsMember:::in-rbi-rep.xsd#in-rbi-rep_PeriodAxis::in-rbi-rep.xsd#in-rbi-rep_MoreThanThreeYearsMember:::in-rbi-rep.xsd#in-rbi-rep_SecuritiesTypeAxis::in-rbi-rep.xsd#in-rbi-rep_UnsecuredLoansAndAdvancesMember</t>
  </si>
  <si>
    <t>Note: @ No. of Branches includes all those offices where banking business (taking deposits and lending advances) takes place.</t>
  </si>
  <si>
    <t>in-rbi-rep.xsd#in-rbi-rep_PinCodeOss8</t>
  </si>
  <si>
    <t>in-rbi-rep.xsd#in-rbi-rep_TelephoneNumberOSS8</t>
  </si>
  <si>
    <t>Branch Code</t>
  </si>
  <si>
    <t>in-rbi-rep.xsd#in-rbi-rep_BranchCodeOss8</t>
  </si>
  <si>
    <t>Amount in `Thousands</t>
  </si>
  <si>
    <t>in-rbi-rep.xsd#in-rbi-rep_ReturnName</t>
  </si>
  <si>
    <t>Return Name</t>
  </si>
  <si>
    <t>in-rbi-rep.xsd#in-rbi-rep_ReturnCode</t>
  </si>
  <si>
    <t>Return Code</t>
  </si>
  <si>
    <t>in-rbi-rep.xsd#in-rbi-rep_DateOfAudit</t>
  </si>
  <si>
    <t>Date of Audit</t>
  </si>
  <si>
    <t>in-rbi-rep.xsd#in-rbi-rep_ReturnVersion</t>
  </si>
  <si>
    <t>Return Version</t>
  </si>
  <si>
    <t>in-rbi-rep.xsd#in-rbi-rep_ReportingPeriodStartDate</t>
  </si>
  <si>
    <t>Return code</t>
  </si>
  <si>
    <t>Return version</t>
  </si>
  <si>
    <t>Statement on Bank Profile</t>
  </si>
  <si>
    <t>OSS VIII</t>
  </si>
  <si>
    <t>Financial Year End Date</t>
  </si>
  <si>
    <t>in-rbi-rep.xsd#in-rbi-rep_ReportForTheYearEnded</t>
  </si>
  <si>
    <t>Audit Flag (Y / N)</t>
  </si>
  <si>
    <t>Rporting Frequency</t>
  </si>
  <si>
    <t>in-rbi-rep.xsd#in-rbi-rep_DetailsOfNPAAxis::in-rbi-rep.xsd#in-rbi-rep_DoubtfulAssetsMember:::in-rbi-rep.xsd#in-rbi-rep_PeriodAxis::in-rbi-rep.xsd#in-rbi-rep_UptoOneYearMember</t>
  </si>
  <si>
    <t>in-rbi-rep.xsd#in-rbi-rep_DetailsOfNPAAxis::in-rbi-rep.xsd#in-rbi-rep_DoubtfulAssetsMember:::in-rbi-rep.xsd#in-rbi-rep_PeriodAxis::in-rbi-rep.xsd#in-rbi-rep_MoreThanOneYearAndUptoThreeYearsMember</t>
  </si>
  <si>
    <t>in-rbi-rep.xsd#in-rbi-rep_DetailsOfNPAAxis::in-rbi-rep.xsd#in-rbi-rep_DoubtfulAssetsMember:::in-rbi-rep.xsd#in-rbi-rep_PeriodAxis::in-rbi-rep.xsd#in-rbi-rep_MoreThanThreeYearsMember</t>
  </si>
  <si>
    <t>in-rbi-rep.xsd#in-rbi-rep_DetailsOfNPAAxis::in-rbi-rep.xsd#in-rbi-rep_DoubtfulAssetsMember:::in-rbi-rep.xsd#in-rbi-rep_SecuritiesTypeAxis::in-rbi-rep.xsd#in-rbi-rep_SecuredLoansAndAdvancesMember</t>
  </si>
  <si>
    <t>in-rbi-rep.xsd#in-rbi-rep_DetailsOfNPAAxis::in-rbi-rep.xsd#in-rbi-rep_DoubtfulAssetsMember:::in-rbi-rep.xsd#in-rbi-rep_SecuritiesTypeAxis::in-rbi-rep.xsd#in-rbi-rep_UnsecuredLoansAndAdvancesMember</t>
  </si>
  <si>
    <t>in-rbi-rep.xsd#in-rbi-rep_ReportingFrequency</t>
  </si>
  <si>
    <t>in-rbi-rep.xsd#in-rbi-rep_ReportStatus</t>
  </si>
  <si>
    <t>V1.3</t>
  </si>
  <si>
    <t>&lt;ProjectConfig&gt;_x000D_
  &lt;add key="PackageName" value="RBI-OSS8" /&gt;_x000D_
  &lt;add key="PackageDescription" value="RBI-OSS 8" /&gt;_x000D_
  &lt;add key="PackageAuthor" value="IRIS" /&gt;_x000D_
  &lt;add key="CreatedOn" value="19/02/2015" /&gt;_x000D_
  &lt;add key="PackageVersion" value="" /&gt;_x000D_
  &lt;add key="SecurityCode" value="3meE/gFr0EsjU77r6hBiRqWUJGgK5GtZCCrkOS9M0dfKiVLdJxsy3pMTkzjahTAUilsLshI+ocBXevL8auGqmg==" /&gt;_x000D_
  &lt;add key="TaxonomyPath" value="\OSS8\in-rbi-oss8.xsd" /&gt;_x000D_
  &lt;add key="PublishPath" value="" /&gt;_x000D_
  &lt;add key="Culture" value="en-GB" /&gt;_x000D_
  &lt;add key="Scheme" value="" /&gt;_x000D_
  &lt;add key="ProjectMode" value="Package" /&gt;_x000D_
  &lt;add key="StartupSheet" value="Introduction" /&gt;_x000D_
  &lt;add key="VersionNo" value="V1.3" /&gt;_x000D_
&lt;/ProjectConfig&gt;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</si>
</sst>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0000000"/>
  </numFmts>
  <fonts count="2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u/>
      <sz val="11"/>
      <color indexed="12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 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sz val="14"/>
      <color indexed="9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name val="Calibri"/>
      <family val="2"/>
    </font>
    <font>
      <b/>
      <sz val="11"/>
      <color indexed="9"/>
      <name val="Calibri"/>
      <family val="2"/>
    </font>
    <font>
      <sz val="11"/>
      <color theme="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lightHorizontal">
        <fgColor indexed="22"/>
        <bgColor indexed="43"/>
      </patternFill>
    </fill>
    <fill>
      <patternFill patternType="solid">
        <fgColor indexed="44"/>
        <bgColor indexed="64"/>
      </patternFill>
    </fill>
    <fill>
      <patternFill patternType="lightUp">
        <fgColor indexed="22"/>
        <bgColor indexed="9"/>
      </patternFill>
    </fill>
    <fill>
      <patternFill patternType="solid">
        <fgColor indexed="47"/>
        <bgColor indexed="64"/>
      </patternFill>
    </fill>
    <fill>
      <patternFill patternType="lightUp">
        <fgColor indexed="22"/>
        <bgColor indexed="4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56"/>
        <bgColor indexed="64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2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7">
    <xf numFmtId="0" fontId="0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5" fillId="0" borderId="0"/>
    <xf numFmtId="0" fontId="8" fillId="0" borderId="0"/>
    <xf numFmtId="0" fontId="9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5" fillId="0" borderId="0"/>
    <xf numFmtId="0" fontId="3" fillId="0" borderId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2" fontId="8" fillId="0" borderId="0"/>
    <xf numFmtId="0" fontId="17" fillId="0" borderId="0"/>
    <xf numFmtId="0" fontId="1" fillId="0" borderId="0"/>
    <xf numFmtId="0" fontId="8" fillId="0" borderId="0" applyNumberFormat="0" applyFill="0" applyBorder="0" applyAlignment="0" applyProtection="0"/>
    <xf numFmtId="0" fontId="1" fillId="0" borderId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2" fontId="8" fillId="0" borderId="0"/>
    <xf numFmtId="0" fontId="9" fillId="0" borderId="0"/>
    <xf numFmtId="164" fontId="1" fillId="0" borderId="0" applyFont="0" applyFill="0" applyBorder="0" applyAlignment="0" applyProtection="0"/>
    <xf numFmtId="0" fontId="1" fillId="0" borderId="0"/>
  </cellStyleXfs>
  <cellXfs count="119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NumberForma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14" fontId="0" fillId="0" borderId="0" xfId="0" applyNumberFormat="1" applyProtection="1">
      <protection locked="0"/>
    </xf>
    <xf numFmtId="14" fontId="0" fillId="0" borderId="1" xfId="0" applyNumberFormat="1" applyBorder="1" applyProtection="1">
      <protection locked="0"/>
    </xf>
    <xf numFmtId="0" fontId="3" fillId="0" borderId="1" xfId="21" applyBorder="1" applyProtection="1">
      <protection locked="0"/>
    </xf>
    <xf numFmtId="0" fontId="3" fillId="0" borderId="2" xfId="21" applyBorder="1" applyProtection="1">
      <protection locked="0"/>
    </xf>
    <xf numFmtId="0" fontId="3" fillId="0" borderId="3" xfId="21" applyBorder="1" applyProtection="1">
      <protection locked="0"/>
    </xf>
    <xf numFmtId="0" fontId="0" fillId="0" borderId="0" xfId="0" applyNumberFormat="1" applyProtection="1">
      <protection locked="0"/>
    </xf>
    <xf numFmtId="0" fontId="3" fillId="0" borderId="1" xfId="21" applyFont="1" applyBorder="1" applyProtection="1">
      <protection locked="0"/>
    </xf>
    <xf numFmtId="49" fontId="0" fillId="0" borderId="1" xfId="0" applyNumberFormat="1" applyBorder="1" applyProtection="1">
      <protection locked="0"/>
    </xf>
    <xf numFmtId="15" fontId="0" fillId="0" borderId="0" xfId="0" applyNumberFormat="1" applyProtection="1">
      <protection locked="0"/>
    </xf>
    <xf numFmtId="0" fontId="6" fillId="0" borderId="0" xfId="0" applyFont="1"/>
    <xf numFmtId="0" fontId="7" fillId="2" borderId="1" xfId="0" applyFont="1" applyFill="1" applyBorder="1" applyAlignment="1" applyProtection="1">
      <alignment horizontal="left" vertical="top" wrapText="1" shrinkToFit="1"/>
    </xf>
    <xf numFmtId="0" fontId="0" fillId="0" borderId="0" xfId="0" applyAlignment="1">
      <alignment horizontal="right"/>
    </xf>
    <xf numFmtId="0" fontId="7" fillId="3" borderId="1" xfId="0" applyFont="1" applyFill="1" applyBorder="1" applyAlignment="1" applyProtection="1">
      <alignment horizontal="left" vertical="top" wrapText="1" shrinkToFit="1"/>
      <protection locked="0"/>
    </xf>
    <xf numFmtId="0" fontId="7" fillId="4" borderId="1" xfId="0" applyFont="1" applyFill="1" applyBorder="1" applyAlignment="1" applyProtection="1">
      <alignment horizontal="left" vertical="top" wrapText="1" shrinkToFit="1"/>
    </xf>
    <xf numFmtId="0" fontId="12" fillId="2" borderId="1" xfId="0" applyFont="1" applyFill="1" applyBorder="1" applyAlignment="1" applyProtection="1">
      <alignment horizontal="left" vertical="top" wrapText="1" shrinkToFit="1"/>
    </xf>
    <xf numFmtId="0" fontId="7" fillId="2" borderId="1" xfId="0" applyFont="1" applyFill="1" applyBorder="1" applyAlignment="1" applyProtection="1">
      <alignment wrapText="1" shrinkToFit="1"/>
    </xf>
    <xf numFmtId="0" fontId="12" fillId="2" borderId="1" xfId="0" applyFont="1" applyFill="1" applyBorder="1" applyAlignment="1" applyProtection="1">
      <alignment horizontal="center" vertical="center" wrapText="1" shrinkToFit="1"/>
    </xf>
    <xf numFmtId="0" fontId="12" fillId="2" borderId="1" xfId="0" applyFont="1" applyFill="1" applyBorder="1" applyAlignment="1" applyProtection="1">
      <alignment horizontal="right" vertical="top" wrapText="1" shrinkToFit="1"/>
    </xf>
    <xf numFmtId="49" fontId="7" fillId="2" borderId="1" xfId="0" applyNumberFormat="1" applyFont="1" applyFill="1" applyBorder="1" applyAlignment="1" applyProtection="1">
      <alignment horizontal="center" vertical="center" wrapText="1" shrinkToFit="1"/>
    </xf>
    <xf numFmtId="0" fontId="7" fillId="2" borderId="1" xfId="0" applyFont="1" applyFill="1" applyBorder="1" applyAlignment="1" applyProtection="1">
      <alignment shrinkToFit="1"/>
    </xf>
    <xf numFmtId="0" fontId="0" fillId="0" borderId="0" xfId="0" applyAlignment="1"/>
    <xf numFmtId="0" fontId="7" fillId="2" borderId="1" xfId="0" applyFont="1" applyFill="1" applyBorder="1" applyAlignment="1" applyProtection="1">
      <alignment horizontal="left" vertical="top" shrinkToFit="1"/>
    </xf>
    <xf numFmtId="0" fontId="12" fillId="2" borderId="1" xfId="0" applyFont="1" applyFill="1" applyBorder="1" applyAlignment="1" applyProtection="1">
      <alignment horizontal="center" vertical="top" wrapText="1" shrinkToFit="1"/>
    </xf>
    <xf numFmtId="0" fontId="7" fillId="5" borderId="1" xfId="0" applyNumberFormat="1" applyFont="1" applyFill="1" applyBorder="1" applyAlignment="1" applyProtection="1">
      <alignment horizontal="left" wrapText="1" shrinkToFit="1"/>
      <protection locked="0"/>
    </xf>
    <xf numFmtId="10" fontId="7" fillId="2" borderId="1" xfId="0" applyNumberFormat="1" applyFont="1" applyFill="1" applyBorder="1" applyAlignment="1" applyProtection="1">
      <alignment shrinkToFit="1"/>
    </xf>
    <xf numFmtId="10" fontId="7" fillId="2" borderId="1" xfId="0" applyNumberFormat="1" applyFont="1" applyFill="1" applyBorder="1" applyAlignment="1" applyProtection="1">
      <alignment horizontal="right" shrinkToFit="1"/>
    </xf>
    <xf numFmtId="0" fontId="16" fillId="0" borderId="0" xfId="4" applyAlignment="1" applyProtection="1"/>
    <xf numFmtId="0" fontId="12" fillId="0" borderId="0" xfId="0" applyFont="1" applyProtection="1"/>
    <xf numFmtId="0" fontId="0" fillId="6" borderId="1" xfId="0" applyFill="1" applyBorder="1" applyProtection="1"/>
    <xf numFmtId="0" fontId="0" fillId="0" borderId="0" xfId="0" applyProtection="1"/>
    <xf numFmtId="0" fontId="0" fillId="0" borderId="1" xfId="0" applyBorder="1" applyProtection="1"/>
    <xf numFmtId="0" fontId="0" fillId="2" borderId="1" xfId="0" applyFill="1" applyBorder="1" applyProtection="1"/>
    <xf numFmtId="0" fontId="0" fillId="5" borderId="1" xfId="0" applyFill="1" applyBorder="1" applyProtection="1"/>
    <xf numFmtId="0" fontId="0" fillId="3" borderId="1" xfId="0" applyFill="1" applyBorder="1" applyProtection="1"/>
    <xf numFmtId="0" fontId="0" fillId="7" borderId="1" xfId="0" applyFill="1" applyBorder="1" applyProtection="1"/>
    <xf numFmtId="0" fontId="0" fillId="8" borderId="1" xfId="0" applyFill="1" applyBorder="1" applyProtection="1"/>
    <xf numFmtId="0" fontId="1" fillId="7" borderId="1" xfId="0" applyNumberFormat="1" applyFont="1" applyFill="1" applyBorder="1" applyAlignment="1" applyProtection="1">
      <alignment horizontal="left" wrapText="1" shrinkToFit="1"/>
      <protection locked="0"/>
    </xf>
    <xf numFmtId="0" fontId="1" fillId="9" borderId="1" xfId="0" applyNumberFormat="1" applyFont="1" applyFill="1" applyBorder="1" applyAlignment="1" applyProtection="1">
      <alignment horizontal="left" wrapText="1" shrinkToFit="1"/>
    </xf>
    <xf numFmtId="49" fontId="1" fillId="10" borderId="1" xfId="0" applyNumberFormat="1" applyFont="1" applyFill="1" applyBorder="1" applyAlignment="1" applyProtection="1">
      <alignment horizontal="left" wrapText="1" shrinkToFit="1"/>
      <protection locked="0"/>
    </xf>
    <xf numFmtId="3" fontId="1" fillId="10" borderId="1" xfId="0" applyNumberFormat="1" applyFont="1" applyFill="1" applyBorder="1" applyAlignment="1" applyProtection="1">
      <alignment horizontal="right" wrapText="1" shrinkToFit="1"/>
      <protection locked="0"/>
    </xf>
    <xf numFmtId="3" fontId="1" fillId="10" borderId="1" xfId="0" applyNumberFormat="1" applyFont="1" applyFill="1" applyBorder="1" applyAlignment="1" applyProtection="1">
      <alignment horizontal="right" shrinkToFit="1"/>
      <protection locked="0"/>
    </xf>
    <xf numFmtId="3" fontId="1" fillId="6" borderId="1" xfId="0" applyNumberFormat="1" applyFont="1" applyFill="1" applyBorder="1" applyAlignment="1" applyProtection="1">
      <alignment horizontal="right" shrinkToFit="1"/>
    </xf>
    <xf numFmtId="10" fontId="1" fillId="6" borderId="1" xfId="0" applyNumberFormat="1" applyFont="1" applyFill="1" applyBorder="1" applyAlignment="1" applyProtection="1">
      <alignment horizontal="right" shrinkToFit="1"/>
    </xf>
    <xf numFmtId="3" fontId="1" fillId="6" borderId="1" xfId="0" applyNumberFormat="1" applyFont="1" applyFill="1" applyBorder="1" applyAlignment="1" applyProtection="1">
      <alignment horizontal="right" wrapText="1" shrinkToFit="1"/>
    </xf>
    <xf numFmtId="0" fontId="1" fillId="5" borderId="1" xfId="0" applyNumberFormat="1" applyFont="1" applyFill="1" applyBorder="1" applyAlignment="1" applyProtection="1">
      <alignment horizontal="left" wrapText="1" shrinkToFit="1"/>
      <protection locked="0"/>
    </xf>
    <xf numFmtId="10" fontId="1" fillId="2" borderId="1" xfId="0" applyNumberFormat="1" applyFont="1" applyFill="1" applyBorder="1" applyAlignment="1" applyProtection="1">
      <alignment horizontal="right" shrinkToFit="1"/>
    </xf>
    <xf numFmtId="49" fontId="1" fillId="11" borderId="1" xfId="0" applyNumberFormat="1" applyFont="1" applyFill="1" applyBorder="1" applyAlignment="1" applyProtection="1">
      <alignment horizontal="left" wrapText="1" shrinkToFit="1"/>
      <protection locked="0"/>
    </xf>
    <xf numFmtId="0" fontId="1" fillId="0" borderId="0" xfId="0" applyFont="1" applyAlignment="1"/>
    <xf numFmtId="0" fontId="1" fillId="4" borderId="1" xfId="0" applyFont="1" applyFill="1" applyBorder="1" applyAlignment="1" applyProtection="1">
      <alignment horizontal="left" vertical="top" wrapText="1" shrinkToFit="1"/>
    </xf>
    <xf numFmtId="0" fontId="1" fillId="3" borderId="1" xfId="0" applyFont="1" applyFill="1" applyBorder="1" applyAlignment="1" applyProtection="1">
      <alignment horizontal="left" vertical="top" wrapText="1" shrinkToFit="1"/>
      <protection locked="0"/>
    </xf>
    <xf numFmtId="0" fontId="6" fillId="0" borderId="0" xfId="0" applyFont="1" applyAlignment="1">
      <alignment horizontal="right" shrinkToFit="1"/>
    </xf>
    <xf numFmtId="3" fontId="1" fillId="11" borderId="1" xfId="0" applyNumberFormat="1" applyFont="1" applyFill="1" applyBorder="1" applyAlignment="1" applyProtection="1">
      <alignment horizontal="right" wrapText="1" shrinkToFit="1"/>
      <protection locked="0"/>
    </xf>
    <xf numFmtId="1" fontId="1" fillId="10" borderId="1" xfId="0" applyNumberFormat="1" applyFont="1" applyFill="1" applyBorder="1" applyAlignment="1" applyProtection="1">
      <alignment horizontal="right" wrapText="1" shrinkToFit="1"/>
      <protection locked="0"/>
    </xf>
    <xf numFmtId="165" fontId="1" fillId="9" borderId="1" xfId="0" applyNumberFormat="1" applyFont="1" applyFill="1" applyBorder="1" applyAlignment="1" applyProtection="1">
      <alignment horizontal="left" wrapText="1" shrinkToFit="1"/>
    </xf>
    <xf numFmtId="0" fontId="12" fillId="2" borderId="1" xfId="0" applyFont="1" applyFill="1" applyBorder="1" applyAlignment="1" applyProtection="1">
      <alignment horizontal="center" vertical="top" wrapText="1" shrinkToFit="1"/>
    </xf>
    <xf numFmtId="0" fontId="12" fillId="2" borderId="1" xfId="0" applyFont="1" applyFill="1" applyBorder="1" applyAlignment="1" applyProtection="1">
      <alignment horizontal="right" vertical="top" wrapText="1" shrinkToFit="1"/>
    </xf>
    <xf numFmtId="10" fontId="1" fillId="6" borderId="1" xfId="0" applyNumberFormat="1" applyFont="1" applyFill="1" applyBorder="1" applyAlignment="1" applyProtection="1">
      <alignment horizontal="right" wrapText="1" shrinkToFit="1"/>
    </xf>
    <xf numFmtId="0" fontId="0" fillId="0" borderId="0" xfId="0"/>
    <xf numFmtId="0" fontId="18" fillId="2" borderId="1" xfId="0" applyFont="1" applyFill="1" applyBorder="1" applyAlignment="1" applyProtection="1">
      <alignment horizontal="left" vertical="top" wrapText="1"/>
    </xf>
    <xf numFmtId="0" fontId="1" fillId="13" borderId="1" xfId="0" applyNumberFormat="1" applyFont="1" applyFill="1" applyBorder="1" applyAlignment="1" applyProtection="1">
      <alignment horizontal="left" wrapText="1" shrinkToFit="1"/>
    </xf>
    <xf numFmtId="49" fontId="20" fillId="14" borderId="13" xfId="0" applyNumberFormat="1" applyFont="1" applyFill="1" applyBorder="1" applyAlignment="1" applyProtection="1">
      <alignment horizontal="left" vertical="center" wrapText="1" shrinkToFit="1"/>
    </xf>
    <xf numFmtId="0" fontId="0" fillId="0" borderId="0" xfId="0"/>
    <xf numFmtId="0" fontId="0" fillId="0" borderId="0" xfId="0"/>
    <xf numFmtId="0" fontId="0" fillId="0" borderId="0" xfId="0" applyProtection="1"/>
    <xf numFmtId="0" fontId="18" fillId="2" borderId="1" xfId="0" applyFont="1" applyFill="1" applyBorder="1" applyAlignment="1" applyProtection="1">
      <alignment horizontal="left" vertical="top" wrapText="1"/>
    </xf>
    <xf numFmtId="49" fontId="1" fillId="2" borderId="1" xfId="0" applyNumberFormat="1" applyFont="1" applyFill="1" applyBorder="1" applyAlignment="1" applyProtection="1">
      <alignment horizontal="left" wrapText="1" shrinkToFit="1"/>
    </xf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1" fillId="6" borderId="1" xfId="0" applyNumberFormat="1" applyFont="1" applyFill="1" applyBorder="1" applyAlignment="1" applyProtection="1">
      <alignment horizontal="left" wrapText="1" shrinkToFit="1"/>
    </xf>
    <xf numFmtId="0" fontId="1" fillId="2" borderId="1" xfId="0" applyFont="1" applyFill="1" applyBorder="1" applyAlignment="1" applyProtection="1">
      <alignment horizontal="left" vertical="top" wrapText="1" shrinkToFit="1"/>
    </xf>
    <xf numFmtId="49" fontId="1" fillId="9" borderId="1" xfId="0" applyNumberFormat="1" applyFont="1" applyFill="1" applyBorder="1" applyAlignment="1" applyProtection="1">
      <alignment horizontal="left" wrapText="1" shrinkToFit="1"/>
    </xf>
    <xf numFmtId="0" fontId="0" fillId="0" borderId="0" xfId="0"/>
    <xf numFmtId="0" fontId="1" fillId="2" borderId="1" xfId="0" applyFont="1" applyFill="1" applyBorder="1" applyAlignment="1" applyProtection="1">
      <alignment horizontal="left" vertical="top" wrapText="1" shrinkToFit="1"/>
    </xf>
    <xf numFmtId="0" fontId="1" fillId="5" borderId="1" xfId="0" applyNumberFormat="1" applyFont="1" applyFill="1" applyBorder="1" applyAlignment="1" applyProtection="1">
      <alignment horizontal="left" wrapText="1" shrinkToFit="1"/>
      <protection locked="0"/>
    </xf>
    <xf numFmtId="0" fontId="1" fillId="9" borderId="1" xfId="0" applyNumberFormat="1" applyFont="1" applyFill="1" applyBorder="1" applyAlignment="1" applyProtection="1">
      <alignment horizontal="left" wrapText="1" shrinkToFit="1"/>
    </xf>
    <xf numFmtId="0" fontId="6" fillId="0" borderId="0" xfId="0" applyFont="1" applyAlignment="1">
      <alignment shrinkToFit="1"/>
    </xf>
    <xf numFmtId="0" fontId="19" fillId="10" borderId="13" xfId="0" applyFont="1" applyFill="1" applyBorder="1" applyAlignment="1" applyProtection="1">
      <alignment horizontal="left" vertical="top" wrapText="1" shrinkToFit="1"/>
    </xf>
    <xf numFmtId="165" fontId="1" fillId="10" borderId="1" xfId="0" applyNumberFormat="1" applyFont="1" applyFill="1" applyBorder="1" applyAlignment="1" applyProtection="1">
      <alignment horizontal="right" wrapText="1" shrinkToFit="1"/>
      <protection locked="0"/>
    </xf>
    <xf numFmtId="49" fontId="3" fillId="0" borderId="1" xfId="21" applyNumberFormat="1" applyBorder="1" applyProtection="1">
      <protection locked="0"/>
    </xf>
    <xf numFmtId="0" fontId="14" fillId="12" borderId="0" xfId="0" applyFont="1" applyFill="1" applyAlignment="1">
      <alignment horizontal="center"/>
    </xf>
    <xf numFmtId="0" fontId="1" fillId="2" borderId="2" xfId="0" applyFont="1" applyFill="1" applyBorder="1" applyAlignment="1" applyProtection="1">
      <alignment horizontal="left" vertical="top" wrapText="1" shrinkToFit="1"/>
    </xf>
    <xf numFmtId="0" fontId="1" fillId="2" borderId="3" xfId="0" applyFont="1" applyFill="1" applyBorder="1" applyAlignment="1" applyProtection="1">
      <alignment horizontal="left" vertical="top" wrapText="1" shrinkToFit="1"/>
    </xf>
    <xf numFmtId="0" fontId="1" fillId="2" borderId="4" xfId="0" applyFont="1" applyFill="1" applyBorder="1" applyAlignment="1" applyProtection="1">
      <alignment horizontal="left" vertical="top" wrapText="1" shrinkToFit="1"/>
    </xf>
    <xf numFmtId="0" fontId="1" fillId="2" borderId="2" xfId="0" applyFont="1" applyFill="1" applyBorder="1" applyAlignment="1" applyProtection="1">
      <alignment vertical="top" wrapText="1" shrinkToFit="1"/>
    </xf>
    <xf numFmtId="0" fontId="1" fillId="2" borderId="3" xfId="0" applyFont="1" applyFill="1" applyBorder="1" applyAlignment="1" applyProtection="1">
      <alignment vertical="top" wrapText="1" shrinkToFit="1"/>
    </xf>
    <xf numFmtId="0" fontId="13" fillId="0" borderId="5" xfId="0" applyFont="1" applyBorder="1" applyAlignment="1">
      <alignment horizontal="right"/>
    </xf>
    <xf numFmtId="0" fontId="12" fillId="2" borderId="2" xfId="0" applyFont="1" applyFill="1" applyBorder="1" applyAlignment="1" applyProtection="1">
      <alignment horizontal="right" wrapText="1" shrinkToFit="1"/>
    </xf>
    <xf numFmtId="0" fontId="12" fillId="2" borderId="4" xfId="0" applyFont="1" applyFill="1" applyBorder="1" applyAlignment="1" applyProtection="1">
      <alignment horizontal="right" wrapText="1" shrinkToFit="1"/>
    </xf>
    <xf numFmtId="0" fontId="12" fillId="2" borderId="3" xfId="0" applyFont="1" applyFill="1" applyBorder="1" applyAlignment="1" applyProtection="1">
      <alignment horizontal="right" wrapText="1" shrinkToFit="1"/>
    </xf>
    <xf numFmtId="0" fontId="12" fillId="2" borderId="6" xfId="0" applyFont="1" applyFill="1" applyBorder="1" applyAlignment="1" applyProtection="1">
      <alignment horizontal="center" vertical="center" wrapText="1" shrinkToFit="1"/>
    </xf>
    <xf numFmtId="0" fontId="12" fillId="2" borderId="7" xfId="0" applyFont="1" applyFill="1" applyBorder="1" applyAlignment="1" applyProtection="1">
      <alignment horizontal="center" vertical="center" wrapText="1" shrinkToFit="1"/>
    </xf>
    <xf numFmtId="0" fontId="0" fillId="0" borderId="5" xfId="0" applyBorder="1" applyAlignment="1">
      <alignment horizontal="center"/>
    </xf>
    <xf numFmtId="0" fontId="12" fillId="2" borderId="2" xfId="0" applyFont="1" applyFill="1" applyBorder="1" applyAlignment="1" applyProtection="1">
      <alignment horizontal="center" vertical="center" wrapText="1" shrinkToFit="1"/>
    </xf>
    <xf numFmtId="0" fontId="12" fillId="2" borderId="3" xfId="0" applyFont="1" applyFill="1" applyBorder="1" applyAlignment="1" applyProtection="1">
      <alignment horizontal="center" vertical="center" wrapText="1" shrinkToFit="1"/>
    </xf>
    <xf numFmtId="0" fontId="7" fillId="2" borderId="2" xfId="0" applyFont="1" applyFill="1" applyBorder="1" applyAlignment="1" applyProtection="1">
      <alignment horizontal="left" vertical="top" wrapText="1" shrinkToFit="1"/>
    </xf>
    <xf numFmtId="0" fontId="7" fillId="2" borderId="4" xfId="0" applyFont="1" applyFill="1" applyBorder="1" applyAlignment="1" applyProtection="1">
      <alignment horizontal="left" vertical="top" wrapText="1" shrinkToFit="1"/>
    </xf>
    <xf numFmtId="0" fontId="7" fillId="2" borderId="3" xfId="0" applyFont="1" applyFill="1" applyBorder="1" applyAlignment="1" applyProtection="1">
      <alignment horizontal="left" vertical="top" wrapText="1" shrinkToFit="1"/>
    </xf>
    <xf numFmtId="0" fontId="12" fillId="2" borderId="2" xfId="0" applyFont="1" applyFill="1" applyBorder="1" applyAlignment="1" applyProtection="1">
      <alignment horizontal="left" vertical="center" wrapText="1" shrinkToFit="1"/>
    </xf>
    <xf numFmtId="0" fontId="12" fillId="2" borderId="4" xfId="0" applyFont="1" applyFill="1" applyBorder="1" applyAlignment="1" applyProtection="1">
      <alignment horizontal="left" vertical="center" wrapText="1" shrinkToFit="1"/>
    </xf>
    <xf numFmtId="0" fontId="12" fillId="2" borderId="3" xfId="0" applyFont="1" applyFill="1" applyBorder="1" applyAlignment="1" applyProtection="1">
      <alignment horizontal="left" vertical="center" wrapText="1" shrinkToFit="1"/>
    </xf>
    <xf numFmtId="0" fontId="7" fillId="2" borderId="6" xfId="0" applyFont="1" applyFill="1" applyBorder="1" applyAlignment="1" applyProtection="1">
      <alignment horizontal="center" vertical="center" wrapText="1" shrinkToFit="1"/>
    </xf>
    <xf numFmtId="0" fontId="7" fillId="2" borderId="12" xfId="0" applyFont="1" applyFill="1" applyBorder="1" applyAlignment="1" applyProtection="1">
      <alignment horizontal="center" vertical="center" wrapText="1" shrinkToFit="1"/>
    </xf>
    <xf numFmtId="0" fontId="7" fillId="2" borderId="7" xfId="0" applyFont="1" applyFill="1" applyBorder="1" applyAlignment="1" applyProtection="1">
      <alignment horizontal="center" vertical="center" wrapText="1" shrinkToFit="1"/>
    </xf>
    <xf numFmtId="0" fontId="7" fillId="2" borderId="6" xfId="0" applyFont="1" applyFill="1" applyBorder="1" applyAlignment="1" applyProtection="1">
      <alignment horizontal="left" vertical="center" wrapText="1" shrinkToFit="1"/>
    </xf>
    <xf numFmtId="0" fontId="7" fillId="2" borderId="7" xfId="0" applyFont="1" applyFill="1" applyBorder="1" applyAlignment="1" applyProtection="1">
      <alignment horizontal="left" vertical="center" wrapText="1" shrinkToFit="1"/>
    </xf>
    <xf numFmtId="0" fontId="7" fillId="2" borderId="8" xfId="0" applyFont="1" applyFill="1" applyBorder="1" applyAlignment="1" applyProtection="1">
      <alignment horizontal="left" vertical="top" wrapText="1" shrinkToFit="1"/>
    </xf>
    <xf numFmtId="0" fontId="7" fillId="2" borderId="9" xfId="0" applyFont="1" applyFill="1" applyBorder="1" applyAlignment="1" applyProtection="1">
      <alignment horizontal="left" vertical="top" wrapText="1" shrinkToFit="1"/>
    </xf>
    <xf numFmtId="0" fontId="7" fillId="2" borderId="10" xfId="0" applyFont="1" applyFill="1" applyBorder="1" applyAlignment="1" applyProtection="1">
      <alignment horizontal="left" vertical="top" wrapText="1" shrinkToFit="1"/>
    </xf>
    <xf numFmtId="0" fontId="7" fillId="2" borderId="11" xfId="0" applyFont="1" applyFill="1" applyBorder="1" applyAlignment="1" applyProtection="1">
      <alignment horizontal="left" vertical="top" wrapText="1" shrinkToFit="1"/>
    </xf>
    <xf numFmtId="0" fontId="12" fillId="2" borderId="4" xfId="0" applyFont="1" applyFill="1" applyBorder="1" applyAlignment="1" applyProtection="1">
      <alignment horizontal="center" vertical="center" wrapText="1" shrinkToFit="1"/>
    </xf>
  </cellXfs>
  <cellStyles count="37">
    <cellStyle name="Comma 2" xfId="1"/>
    <cellStyle name="Comma 2 2" xfId="2"/>
    <cellStyle name="Comma 2 2 2" xfId="23"/>
    <cellStyle name="Comma 2 2 3" xfId="35"/>
    <cellStyle name="Comma 2 3" xfId="24"/>
    <cellStyle name="Comma 2 4" xfId="22"/>
    <cellStyle name="Comma 3" xfId="3"/>
    <cellStyle name="Comma 4" xfId="25"/>
    <cellStyle name="hh" xfId="26"/>
    <cellStyle name="Hyperlink" xfId="4" builtinId="8"/>
    <cellStyle name="Hyperlink 2" xfId="5"/>
    <cellStyle name="Hyperlink 3" xfId="6"/>
    <cellStyle name="Normal" xfId="0" builtinId="0"/>
    <cellStyle name="Normal 2" xfId="7"/>
    <cellStyle name="Normal 2 13" xfId="8"/>
    <cellStyle name="Normal 2 13 2" xfId="28"/>
    <cellStyle name="Normal 2 2" xfId="9"/>
    <cellStyle name="Normal 2 3" xfId="10"/>
    <cellStyle name="Normal 2 4" xfId="11"/>
    <cellStyle name="Normal 2 4 2" xfId="29"/>
    <cellStyle name="Normal 2 4 3" xfId="36"/>
    <cellStyle name="Normal 2 5" xfId="30"/>
    <cellStyle name="Normal 2 6" xfId="27"/>
    <cellStyle name="Normal 2_Derivatives-Dom" xfId="34"/>
    <cellStyle name="Normal 3" xfId="12"/>
    <cellStyle name="Normal 4" xfId="13"/>
    <cellStyle name="Normal 4 2" xfId="14"/>
    <cellStyle name="Normal 5" xfId="15"/>
    <cellStyle name="Normal 5 2" xfId="16"/>
    <cellStyle name="Normal 6" xfId="17"/>
    <cellStyle name="Normal 7" xfId="18"/>
    <cellStyle name="Normal 7 2" xfId="19"/>
    <cellStyle name="Normal 8" xfId="20"/>
    <cellStyle name="Normal_StartUp" xfId="21"/>
    <cellStyle name="Percent 2" xfId="31"/>
    <cellStyle name="Percent 3" xfId="32"/>
    <cellStyle name="Style 1" xfId="3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xe.com/euro.ht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10"/>
  <sheetViews>
    <sheetView workbookViewId="0"/>
  </sheetViews>
  <sheetFormatPr defaultColWidth="9.1796875" defaultRowHeight="14.5"/>
  <cols>
    <col min="1" max="1" width="199.1796875" style="1" customWidth="1"/>
    <col min="2" max="16384" width="9.1796875" style="1"/>
  </cols>
  <sheetData>
    <row r="1" spans="1:26" ht="217.5">
      <c r="A1" s="5" t="s">
        <v>828</v>
      </c>
      <c r="Z1" s="1" t="s">
        <v>355</v>
      </c>
    </row>
    <row r="6" spans="1:26" ht="87">
      <c r="A6" s="5" t="s">
        <v>354</v>
      </c>
    </row>
    <row r="9" spans="1:26">
      <c r="A9" s="5"/>
    </row>
    <row r="10" spans="1:26">
      <c r="A10" s="5"/>
    </row>
  </sheetData>
  <sheetProtection selectLockedCells="1"/>
  <dataConsolidate/>
  <phoneticPr fontId="0" type="noConversion"/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1:H29"/>
  <sheetViews>
    <sheetView showGridLines="0" topLeftCell="D1" workbookViewId="0">
      <selection activeCell="J25" sqref="J25"/>
    </sheetView>
  </sheetViews>
  <sheetFormatPr defaultRowHeight="14.5"/>
  <cols>
    <col min="1" max="3" width="9.1796875" hidden="1" customWidth="1"/>
    <col min="4" max="4" width="7.453125" customWidth="1"/>
    <col min="5" max="5" width="56.1796875" customWidth="1"/>
    <col min="6" max="6" width="25.7265625" customWidth="1"/>
  </cols>
  <sheetData>
    <row r="1" spans="1:8" ht="28" customHeight="1">
      <c r="A1" s="17" t="s">
        <v>416</v>
      </c>
      <c r="D1" s="88" t="s">
        <v>771</v>
      </c>
      <c r="E1" s="88"/>
      <c r="F1" s="88"/>
      <c r="G1" s="88"/>
      <c r="H1" s="88"/>
    </row>
    <row r="4" spans="1:8">
      <c r="F4" s="34" t="s">
        <v>777</v>
      </c>
    </row>
    <row r="5" spans="1:8">
      <c r="F5" s="34"/>
    </row>
    <row r="6" spans="1:8">
      <c r="F6" s="34"/>
    </row>
    <row r="7" spans="1:8" hidden="1">
      <c r="A7" s="84"/>
      <c r="B7" s="84"/>
      <c r="C7" s="84" t="s">
        <v>417</v>
      </c>
      <c r="D7" s="84"/>
      <c r="E7" s="84"/>
      <c r="F7" s="84"/>
      <c r="G7" s="84"/>
      <c r="H7" s="84"/>
    </row>
    <row r="8" spans="1:8" hidden="1">
      <c r="A8" s="84"/>
      <c r="B8" s="84"/>
      <c r="C8" s="84"/>
      <c r="D8" s="84"/>
      <c r="E8" s="84"/>
      <c r="F8" s="84"/>
      <c r="G8" s="84"/>
      <c r="H8" s="84"/>
    </row>
    <row r="9" spans="1:8" hidden="1">
      <c r="A9" s="84"/>
      <c r="B9" s="84"/>
      <c r="C9" s="84"/>
      <c r="D9" s="84"/>
      <c r="E9" s="84"/>
      <c r="F9" s="84"/>
      <c r="G9" s="84"/>
      <c r="H9" s="84"/>
    </row>
    <row r="10" spans="1:8" hidden="1">
      <c r="A10" s="84"/>
      <c r="B10" s="84"/>
      <c r="C10" s="84" t="s">
        <v>370</v>
      </c>
      <c r="D10" s="84" t="s">
        <v>445</v>
      </c>
      <c r="E10" s="84" t="s">
        <v>374</v>
      </c>
      <c r="F10" s="84"/>
      <c r="G10" s="84" t="s">
        <v>369</v>
      </c>
      <c r="H10" s="84" t="s">
        <v>371</v>
      </c>
    </row>
    <row r="11" spans="1:8">
      <c r="A11" s="84"/>
      <c r="B11" s="84"/>
      <c r="C11" s="84" t="s">
        <v>374</v>
      </c>
      <c r="D11" s="92"/>
      <c r="E11" s="93"/>
      <c r="F11" s="63" t="s">
        <v>802</v>
      </c>
      <c r="G11" s="55"/>
      <c r="H11" s="84"/>
    </row>
    <row r="12" spans="1:8" hidden="1">
      <c r="A12" s="84"/>
      <c r="B12" s="84"/>
      <c r="C12" s="84" t="s">
        <v>374</v>
      </c>
      <c r="E12" s="19"/>
      <c r="F12" s="19" t="s">
        <v>461</v>
      </c>
      <c r="H12" s="84"/>
    </row>
    <row r="13" spans="1:8">
      <c r="A13" s="84"/>
      <c r="B13" s="84"/>
      <c r="C13" s="84" t="s">
        <v>374</v>
      </c>
      <c r="D13" s="24" t="s">
        <v>447</v>
      </c>
      <c r="E13" s="24" t="s">
        <v>431</v>
      </c>
      <c r="F13" s="24" t="s">
        <v>432</v>
      </c>
      <c r="H13" s="84"/>
    </row>
    <row r="14" spans="1:8" hidden="1">
      <c r="A14" s="84"/>
      <c r="B14" s="84"/>
      <c r="C14" s="84" t="s">
        <v>369</v>
      </c>
      <c r="H14" s="84"/>
    </row>
    <row r="15" spans="1:8">
      <c r="A15" s="84" t="s">
        <v>433</v>
      </c>
      <c r="B15" s="84"/>
      <c r="C15" s="84"/>
      <c r="D15" s="21">
        <v>1</v>
      </c>
      <c r="E15" s="18" t="s">
        <v>418</v>
      </c>
      <c r="F15" s="47"/>
      <c r="H15" s="84"/>
    </row>
    <row r="16" spans="1:8">
      <c r="A16" s="84" t="s">
        <v>434</v>
      </c>
      <c r="B16" s="84"/>
      <c r="C16" s="84"/>
      <c r="D16" s="21">
        <v>2</v>
      </c>
      <c r="E16" s="18" t="s">
        <v>419</v>
      </c>
      <c r="F16" s="47"/>
      <c r="H16" s="84"/>
    </row>
    <row r="17" spans="1:8">
      <c r="A17" s="84" t="s">
        <v>788</v>
      </c>
      <c r="B17" s="84"/>
      <c r="C17" s="84"/>
      <c r="D17" s="21">
        <v>3</v>
      </c>
      <c r="E17" s="18" t="s">
        <v>420</v>
      </c>
      <c r="F17" s="47"/>
      <c r="H17" s="84"/>
    </row>
    <row r="18" spans="1:8">
      <c r="A18" s="84" t="s">
        <v>435</v>
      </c>
      <c r="B18" s="84"/>
      <c r="C18" s="84"/>
      <c r="D18" s="21">
        <v>4</v>
      </c>
      <c r="E18" s="18" t="s">
        <v>421</v>
      </c>
      <c r="F18" s="47"/>
      <c r="H18" s="84"/>
    </row>
    <row r="19" spans="1:8">
      <c r="A19" s="84" t="s">
        <v>436</v>
      </c>
      <c r="B19" s="84"/>
      <c r="C19" s="84"/>
      <c r="D19" s="21">
        <v>5</v>
      </c>
      <c r="E19" s="18" t="s">
        <v>422</v>
      </c>
      <c r="F19" s="47"/>
      <c r="H19" s="84"/>
    </row>
    <row r="20" spans="1:8">
      <c r="A20" s="84" t="s">
        <v>437</v>
      </c>
      <c r="B20" s="84"/>
      <c r="C20" s="84"/>
      <c r="D20" s="21">
        <v>6</v>
      </c>
      <c r="E20" s="18" t="s">
        <v>423</v>
      </c>
      <c r="F20" s="47"/>
      <c r="H20" s="84"/>
    </row>
    <row r="21" spans="1:8">
      <c r="A21" s="84" t="s">
        <v>438</v>
      </c>
      <c r="B21" s="84"/>
      <c r="C21" s="84"/>
      <c r="D21" s="21">
        <v>7</v>
      </c>
      <c r="E21" s="18" t="s">
        <v>424</v>
      </c>
      <c r="F21" s="47"/>
      <c r="H21" s="84"/>
    </row>
    <row r="22" spans="1:8">
      <c r="A22" s="84" t="s">
        <v>439</v>
      </c>
      <c r="B22" s="84"/>
      <c r="C22" s="84"/>
      <c r="D22" s="21">
        <v>8</v>
      </c>
      <c r="E22" s="18" t="s">
        <v>425</v>
      </c>
      <c r="F22" s="47"/>
      <c r="H22" s="84"/>
    </row>
    <row r="23" spans="1:8">
      <c r="A23" s="84" t="s">
        <v>440</v>
      </c>
      <c r="B23" s="84"/>
      <c r="C23" s="84"/>
      <c r="D23" s="21">
        <v>9</v>
      </c>
      <c r="E23" s="18" t="s">
        <v>426</v>
      </c>
      <c r="F23" s="47"/>
      <c r="H23" s="84"/>
    </row>
    <row r="24" spans="1:8">
      <c r="A24" s="84" t="s">
        <v>441</v>
      </c>
      <c r="B24" s="84"/>
      <c r="C24" s="84"/>
      <c r="D24" s="21">
        <v>10</v>
      </c>
      <c r="E24" s="18" t="s">
        <v>427</v>
      </c>
      <c r="F24" s="47"/>
      <c r="H24" s="84"/>
    </row>
    <row r="25" spans="1:8">
      <c r="A25" s="84" t="s">
        <v>442</v>
      </c>
      <c r="B25" s="84"/>
      <c r="C25" s="84"/>
      <c r="D25" s="21">
        <v>11</v>
      </c>
      <c r="E25" s="18" t="s">
        <v>428</v>
      </c>
      <c r="F25" s="47"/>
      <c r="H25" s="84"/>
    </row>
    <row r="26" spans="1:8">
      <c r="A26" s="84" t="s">
        <v>443</v>
      </c>
      <c r="B26" s="84"/>
      <c r="C26" s="84"/>
      <c r="D26" s="21">
        <v>12</v>
      </c>
      <c r="E26" s="18" t="s">
        <v>429</v>
      </c>
      <c r="F26" s="47"/>
      <c r="H26" s="84"/>
    </row>
    <row r="27" spans="1:8">
      <c r="A27" s="84" t="s">
        <v>444</v>
      </c>
      <c r="B27" s="84"/>
      <c r="C27" s="84"/>
      <c r="D27" s="21">
        <v>13</v>
      </c>
      <c r="E27" s="18" t="s">
        <v>430</v>
      </c>
      <c r="F27" s="47"/>
      <c r="H27" s="84"/>
    </row>
    <row r="28" spans="1:8">
      <c r="A28" s="84"/>
      <c r="B28" s="84"/>
      <c r="C28" s="84" t="s">
        <v>369</v>
      </c>
      <c r="H28" s="84"/>
    </row>
    <row r="29" spans="1:8">
      <c r="A29" s="84"/>
      <c r="B29" s="84"/>
      <c r="C29" s="84" t="s">
        <v>372</v>
      </c>
      <c r="D29" s="84"/>
      <c r="E29" s="84"/>
      <c r="F29" s="84"/>
      <c r="G29" s="84"/>
      <c r="H29" s="84" t="s">
        <v>373</v>
      </c>
    </row>
  </sheetData>
  <mergeCells count="2">
    <mergeCell ref="D1:H1"/>
    <mergeCell ref="D11:E11"/>
  </mergeCells>
  <phoneticPr fontId="4" type="noConversion"/>
  <dataValidations count="2">
    <dataValidation type="whole" allowBlank="1" showInputMessage="1" showErrorMessage="1" errorTitle="Input Error" error="Please enter a numeric value between 0 and 99999999999999999" sqref="F15:F20 F22:F27">
      <formula1>0</formula1>
      <formula2>999999999999999</formula2>
    </dataValidation>
    <dataValidation type="whole" allowBlank="1" showInputMessage="1" showErrorMessage="1" errorTitle="Input Error" error="Please enter a numeric value between -999999999999999 and 99999999999999999" sqref="F21">
      <formula1>-999999999999999</formula1>
      <formula2>999999999999999</formula2>
    </dataValidation>
  </dataValidations>
  <hyperlinks>
    <hyperlink ref="F4" location="Navigation!A1" display="Back To Navigation Page"/>
  </hyperlink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I23"/>
  <sheetViews>
    <sheetView showGridLines="0" topLeftCell="D1" workbookViewId="0">
      <selection sqref="A1:C1048576"/>
    </sheetView>
  </sheetViews>
  <sheetFormatPr defaultRowHeight="14.5"/>
  <cols>
    <col min="1" max="3" width="9.1796875" hidden="1" customWidth="1"/>
    <col min="4" max="4" width="7" customWidth="1"/>
    <col min="5" max="5" width="22.54296875" customWidth="1"/>
    <col min="6" max="6" width="40.54296875" customWidth="1"/>
    <col min="7" max="7" width="21.453125" customWidth="1"/>
  </cols>
  <sheetData>
    <row r="1" spans="1:9" ht="28" customHeight="1">
      <c r="A1" s="17" t="s">
        <v>448</v>
      </c>
      <c r="D1" s="88" t="s">
        <v>772</v>
      </c>
      <c r="E1" s="88"/>
      <c r="F1" s="88"/>
      <c r="G1" s="88"/>
      <c r="H1" s="88"/>
    </row>
    <row r="4" spans="1:9">
      <c r="G4" s="34" t="s">
        <v>777</v>
      </c>
    </row>
    <row r="5" spans="1:9">
      <c r="G5" s="34"/>
    </row>
    <row r="6" spans="1:9">
      <c r="G6" s="34"/>
    </row>
    <row r="7" spans="1:9" hidden="1">
      <c r="A7" s="84"/>
      <c r="B7" s="84"/>
      <c r="C7" s="84" t="s">
        <v>632</v>
      </c>
      <c r="D7" s="84"/>
      <c r="E7" s="84"/>
      <c r="F7" s="84"/>
      <c r="G7" s="84"/>
      <c r="H7" s="84"/>
      <c r="I7" s="84"/>
    </row>
    <row r="8" spans="1:9" hidden="1">
      <c r="A8" s="84"/>
      <c r="B8" s="84"/>
      <c r="C8" s="84"/>
      <c r="D8" s="84"/>
      <c r="E8" s="84"/>
      <c r="F8" s="84"/>
      <c r="G8" s="84"/>
      <c r="H8" s="84"/>
      <c r="I8" s="84"/>
    </row>
    <row r="9" spans="1:9" hidden="1">
      <c r="A9" s="84"/>
      <c r="B9" s="84"/>
      <c r="C9" s="84"/>
      <c r="D9" s="84"/>
      <c r="E9" s="84"/>
      <c r="F9" s="84"/>
      <c r="G9" s="84"/>
      <c r="H9" s="84"/>
      <c r="I9" s="84"/>
    </row>
    <row r="10" spans="1:9" hidden="1">
      <c r="A10" s="84"/>
      <c r="B10" s="84"/>
      <c r="C10" s="84" t="s">
        <v>370</v>
      </c>
      <c r="D10" s="84" t="s">
        <v>445</v>
      </c>
      <c r="E10" s="84" t="s">
        <v>374</v>
      </c>
      <c r="F10" s="84" t="s">
        <v>374</v>
      </c>
      <c r="G10" s="84"/>
      <c r="H10" s="84" t="s">
        <v>369</v>
      </c>
      <c r="I10" s="84" t="s">
        <v>371</v>
      </c>
    </row>
    <row r="11" spans="1:9">
      <c r="A11" s="84"/>
      <c r="B11" s="84"/>
      <c r="C11" s="84" t="s">
        <v>374</v>
      </c>
      <c r="D11" s="89"/>
      <c r="E11" s="91"/>
      <c r="F11" s="90"/>
      <c r="G11" s="63" t="s">
        <v>802</v>
      </c>
      <c r="H11" s="55"/>
      <c r="I11" s="84"/>
    </row>
    <row r="12" spans="1:9" hidden="1">
      <c r="A12" s="84"/>
      <c r="B12" s="84"/>
      <c r="C12" s="84" t="s">
        <v>374</v>
      </c>
      <c r="F12" s="94" t="s">
        <v>461</v>
      </c>
      <c r="G12" s="94"/>
      <c r="I12" s="84"/>
    </row>
    <row r="13" spans="1:9">
      <c r="A13" s="84"/>
      <c r="B13" s="84"/>
      <c r="C13" s="84" t="s">
        <v>374</v>
      </c>
      <c r="D13" s="24" t="s">
        <v>447</v>
      </c>
      <c r="E13" s="24" t="s">
        <v>633</v>
      </c>
      <c r="F13" s="24" t="s">
        <v>634</v>
      </c>
      <c r="G13" s="24" t="s">
        <v>432</v>
      </c>
      <c r="I13" s="84"/>
    </row>
    <row r="14" spans="1:9" hidden="1">
      <c r="A14" s="84"/>
      <c r="B14" s="84"/>
      <c r="C14" s="84" t="s">
        <v>369</v>
      </c>
      <c r="I14" s="84"/>
    </row>
    <row r="15" spans="1:9">
      <c r="A15" s="84" t="s">
        <v>649</v>
      </c>
      <c r="B15" s="84"/>
      <c r="C15" s="84"/>
      <c r="D15" s="21">
        <v>1</v>
      </c>
      <c r="E15" s="18" t="s">
        <v>635</v>
      </c>
      <c r="F15" s="18" t="s">
        <v>642</v>
      </c>
      <c r="G15" s="47"/>
      <c r="I15" s="84"/>
    </row>
    <row r="16" spans="1:9" ht="29">
      <c r="A16" s="84" t="s">
        <v>650</v>
      </c>
      <c r="B16" s="84"/>
      <c r="C16" s="84"/>
      <c r="D16" s="21">
        <v>2</v>
      </c>
      <c r="E16" s="18" t="s">
        <v>636</v>
      </c>
      <c r="F16" s="18" t="s">
        <v>643</v>
      </c>
      <c r="G16" s="47"/>
      <c r="I16" s="84"/>
    </row>
    <row r="17" spans="1:9">
      <c r="A17" s="84" t="s">
        <v>651</v>
      </c>
      <c r="B17" s="84"/>
      <c r="C17" s="84"/>
      <c r="D17" s="21">
        <v>3</v>
      </c>
      <c r="E17" s="18" t="s">
        <v>637</v>
      </c>
      <c r="F17" s="18" t="s">
        <v>644</v>
      </c>
      <c r="G17" s="47"/>
      <c r="I17" s="84"/>
    </row>
    <row r="18" spans="1:9" ht="29">
      <c r="A18" s="84" t="s">
        <v>652</v>
      </c>
      <c r="B18" s="84"/>
      <c r="C18" s="84"/>
      <c r="D18" s="21">
        <v>4</v>
      </c>
      <c r="E18" s="18" t="s">
        <v>638</v>
      </c>
      <c r="F18" s="18" t="s">
        <v>645</v>
      </c>
      <c r="G18" s="51">
        <f>G16+G17</f>
        <v>0</v>
      </c>
      <c r="I18" s="84"/>
    </row>
    <row r="19" spans="1:9" ht="29">
      <c r="A19" s="84" t="s">
        <v>653</v>
      </c>
      <c r="B19" s="84"/>
      <c r="C19" s="84"/>
      <c r="D19" s="21">
        <v>5</v>
      </c>
      <c r="E19" s="18" t="s">
        <v>639</v>
      </c>
      <c r="F19" s="18" t="s">
        <v>646</v>
      </c>
      <c r="G19" s="47"/>
      <c r="I19" s="84"/>
    </row>
    <row r="20" spans="1:9">
      <c r="A20" s="84" t="s">
        <v>654</v>
      </c>
      <c r="B20" s="84"/>
      <c r="C20" s="84"/>
      <c r="D20" s="21">
        <v>6</v>
      </c>
      <c r="E20" s="18" t="s">
        <v>640</v>
      </c>
      <c r="F20" s="18" t="s">
        <v>647</v>
      </c>
      <c r="G20" s="47"/>
      <c r="I20" s="84"/>
    </row>
    <row r="21" spans="1:9" ht="29">
      <c r="A21" s="84" t="s">
        <v>655</v>
      </c>
      <c r="B21" s="84"/>
      <c r="C21" s="84"/>
      <c r="D21" s="21">
        <v>7</v>
      </c>
      <c r="E21" s="18" t="s">
        <v>641</v>
      </c>
      <c r="F21" s="18" t="s">
        <v>648</v>
      </c>
      <c r="G21" s="51">
        <f>G19+G20</f>
        <v>0</v>
      </c>
      <c r="I21" s="84"/>
    </row>
    <row r="22" spans="1:9">
      <c r="A22" s="84"/>
      <c r="B22" s="84"/>
      <c r="C22" s="84" t="s">
        <v>369</v>
      </c>
      <c r="I22" s="84"/>
    </row>
    <row r="23" spans="1:9">
      <c r="A23" s="84"/>
      <c r="B23" s="84"/>
      <c r="C23" s="84" t="s">
        <v>372</v>
      </c>
      <c r="D23" s="84"/>
      <c r="E23" s="84"/>
      <c r="F23" s="84"/>
      <c r="G23" s="84"/>
      <c r="H23" s="84"/>
      <c r="I23" s="84" t="s">
        <v>373</v>
      </c>
    </row>
  </sheetData>
  <sheetProtection password="A44A" sheet="1" objects="1" scenarios="1"/>
  <mergeCells count="3">
    <mergeCell ref="F12:G12"/>
    <mergeCell ref="D1:H1"/>
    <mergeCell ref="D11:F11"/>
  </mergeCells>
  <phoneticPr fontId="4" type="noConversion"/>
  <dataValidations count="1">
    <dataValidation type="whole" allowBlank="1" showInputMessage="1" showErrorMessage="1" errorTitle="Input Error" error="Please enter a numeric value between 0 and 99999999999999999" sqref="G15:G21">
      <formula1>0</formula1>
      <formula2>999999999999999</formula2>
    </dataValidation>
  </dataValidations>
  <hyperlinks>
    <hyperlink ref="G4" location="Navigation!A1" display="Back To Navigation Page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S16"/>
  <sheetViews>
    <sheetView showGridLines="0" workbookViewId="0">
      <pane xSplit="6" ySplit="13" topLeftCell="L14" activePane="bottomRight" state="frozen"/>
      <selection pane="topRight" activeCell="G1" sqref="G1"/>
      <selection pane="bottomLeft" activeCell="A14" sqref="A14"/>
      <selection pane="bottomRight" sqref="A1:C1048576"/>
    </sheetView>
  </sheetViews>
  <sheetFormatPr defaultRowHeight="14.5"/>
  <cols>
    <col min="1" max="3" width="9.1796875" hidden="1" customWidth="1"/>
    <col min="4" max="4" width="6.81640625" customWidth="1"/>
    <col min="5" max="5" width="24" customWidth="1"/>
    <col min="6" max="6" width="30.54296875" customWidth="1"/>
    <col min="7" max="7" width="18.7265625" customWidth="1"/>
    <col min="8" max="8" width="19.7265625" customWidth="1"/>
    <col min="9" max="9" width="17.81640625" customWidth="1"/>
    <col min="10" max="10" width="17.7265625" customWidth="1"/>
    <col min="11" max="11" width="18.7265625" customWidth="1"/>
    <col min="12" max="12" width="23" customWidth="1"/>
    <col min="13" max="13" width="22.26953125" customWidth="1"/>
    <col min="14" max="14" width="16.26953125" customWidth="1"/>
    <col min="15" max="15" width="20.453125" customWidth="1"/>
    <col min="16" max="16" width="17.26953125" customWidth="1"/>
    <col min="17" max="17" width="17.7265625" customWidth="1"/>
  </cols>
  <sheetData>
    <row r="1" spans="1:19" ht="28" customHeight="1">
      <c r="A1" s="17" t="s">
        <v>449</v>
      </c>
      <c r="D1" s="88" t="s">
        <v>773</v>
      </c>
      <c r="E1" s="88"/>
      <c r="F1" s="88"/>
      <c r="G1" s="88"/>
      <c r="H1" s="88"/>
    </row>
    <row r="4" spans="1:19">
      <c r="F4" s="34" t="s">
        <v>777</v>
      </c>
    </row>
    <row r="5" spans="1:19">
      <c r="F5" s="34"/>
    </row>
    <row r="6" spans="1:19">
      <c r="F6" s="34"/>
    </row>
    <row r="7" spans="1:19" hidden="1">
      <c r="A7" s="84"/>
      <c r="B7" s="84"/>
      <c r="C7" s="84" t="s">
        <v>450</v>
      </c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</row>
    <row r="8" spans="1:19" hidden="1">
      <c r="A8" s="84"/>
      <c r="B8" s="84"/>
      <c r="C8" s="84"/>
      <c r="D8" s="84"/>
      <c r="E8" s="84" t="s">
        <v>801</v>
      </c>
      <c r="F8" s="84"/>
      <c r="G8" s="84" t="s">
        <v>462</v>
      </c>
      <c r="H8" s="84" t="s">
        <v>463</v>
      </c>
      <c r="I8" s="84" t="s">
        <v>464</v>
      </c>
      <c r="J8" s="84" t="s">
        <v>465</v>
      </c>
      <c r="K8" s="84" t="s">
        <v>466</v>
      </c>
      <c r="L8" s="84" t="s">
        <v>467</v>
      </c>
      <c r="M8" s="84" t="s">
        <v>468</v>
      </c>
      <c r="N8" s="84" t="s">
        <v>469</v>
      </c>
      <c r="O8" s="84" t="s">
        <v>751</v>
      </c>
      <c r="P8" s="84" t="s">
        <v>470</v>
      </c>
      <c r="Q8" s="84" t="s">
        <v>471</v>
      </c>
      <c r="R8" s="84"/>
      <c r="S8" s="84"/>
    </row>
    <row r="9" spans="1:19" hidden="1">
      <c r="A9" s="84"/>
      <c r="B9" s="84"/>
      <c r="C9" s="84"/>
      <c r="D9" s="84"/>
      <c r="E9" s="84"/>
      <c r="F9" s="84" t="s">
        <v>472</v>
      </c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</row>
    <row r="10" spans="1:19" hidden="1">
      <c r="A10" s="84"/>
      <c r="B10" s="84"/>
      <c r="C10" s="84" t="s">
        <v>370</v>
      </c>
      <c r="D10" s="84" t="s">
        <v>445</v>
      </c>
      <c r="E10" s="84"/>
      <c r="F10" s="84" t="s">
        <v>389</v>
      </c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 t="s">
        <v>369</v>
      </c>
      <c r="S10" s="84" t="s">
        <v>371</v>
      </c>
    </row>
    <row r="11" spans="1:19" ht="15" customHeight="1">
      <c r="A11" s="84"/>
      <c r="B11" s="84"/>
      <c r="C11" s="58" t="s">
        <v>374</v>
      </c>
      <c r="D11" s="95" t="s">
        <v>461</v>
      </c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7"/>
      <c r="S11" s="84"/>
    </row>
    <row r="12" spans="1:19" ht="29">
      <c r="A12" s="84"/>
      <c r="B12" s="84"/>
      <c r="C12" s="58" t="s">
        <v>374</v>
      </c>
      <c r="D12" s="24" t="s">
        <v>446</v>
      </c>
      <c r="E12" s="24" t="s">
        <v>800</v>
      </c>
      <c r="F12" s="24" t="s">
        <v>473</v>
      </c>
      <c r="G12" s="24" t="s">
        <v>451</v>
      </c>
      <c r="H12" s="24" t="s">
        <v>452</v>
      </c>
      <c r="I12" s="24" t="s">
        <v>383</v>
      </c>
      <c r="J12" s="24" t="s">
        <v>453</v>
      </c>
      <c r="K12" s="24" t="s">
        <v>454</v>
      </c>
      <c r="L12" s="24" t="s">
        <v>455</v>
      </c>
      <c r="M12" s="24" t="s">
        <v>456</v>
      </c>
      <c r="N12" s="24" t="s">
        <v>457</v>
      </c>
      <c r="O12" s="24" t="s">
        <v>458</v>
      </c>
      <c r="P12" s="24" t="s">
        <v>459</v>
      </c>
      <c r="Q12" s="24" t="s">
        <v>460</v>
      </c>
      <c r="S12" s="84"/>
    </row>
    <row r="13" spans="1:19">
      <c r="A13" s="84"/>
      <c r="B13" s="84"/>
      <c r="C13" s="84" t="s">
        <v>369</v>
      </c>
      <c r="S13" s="84"/>
    </row>
    <row r="14" spans="1:19">
      <c r="A14" s="84"/>
      <c r="B14" s="84"/>
      <c r="C14" s="58"/>
      <c r="D14" s="56">
        <v>1</v>
      </c>
      <c r="E14" s="86"/>
      <c r="F14" s="57"/>
      <c r="G14" s="52"/>
      <c r="H14" s="44"/>
      <c r="I14" s="44"/>
      <c r="J14" s="44"/>
      <c r="K14" s="44"/>
      <c r="L14" s="47"/>
      <c r="M14" s="47"/>
      <c r="N14" s="47"/>
      <c r="O14" s="52"/>
      <c r="P14" s="52"/>
      <c r="Q14" s="52"/>
      <c r="S14" s="84"/>
    </row>
    <row r="15" spans="1:19">
      <c r="A15" s="84"/>
      <c r="B15" s="84"/>
      <c r="C15" s="84" t="s">
        <v>369</v>
      </c>
      <c r="S15" s="84"/>
    </row>
    <row r="16" spans="1:19">
      <c r="A16" s="84"/>
      <c r="B16" s="84"/>
      <c r="C16" s="84" t="s">
        <v>372</v>
      </c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 t="s">
        <v>373</v>
      </c>
    </row>
  </sheetData>
  <sheetProtection password="A44A" sheet="1" objects="1" scenarios="1"/>
  <mergeCells count="2">
    <mergeCell ref="D11:Q11"/>
    <mergeCell ref="D1:H1"/>
  </mergeCells>
  <phoneticPr fontId="4" type="noConversion"/>
  <dataValidations count="6">
    <dataValidation type="whole" allowBlank="1" showInputMessage="1" showErrorMessage="1" errorTitle="Input Error" error="Please enter a Whole Number between 0 and 99999999999999999" sqref="E14">
      <formula1>0</formula1>
      <formula2>99999999</formula2>
    </dataValidation>
    <dataValidation type="list" allowBlank="1" showInputMessage="1" showErrorMessage="1" errorTitle="Input Error" error="Please enter a valid value from dropdown" sqref="G14">
      <formula1>"Head Office,Zonal Office,Regional Office,Branch Office,Extension Counter"</formula1>
    </dataValidation>
    <dataValidation type="whole" allowBlank="1" showInputMessage="1" showErrorMessage="1" errorTitle="Input Error" error="Please enter a numeric value between 0 and 99999999999999999" sqref="L14:M14">
      <formula1>0</formula1>
      <formula2>99999999999999900</formula2>
    </dataValidation>
    <dataValidation type="whole" allowBlank="1" showInputMessage="1" showErrorMessage="1" errorTitle="Input Error" error="Please enter a numeric value between -999999999999999 and 99999999999999999" sqref="N14">
      <formula1>-999999999999999</formula1>
      <formula2>999999999999999</formula2>
    </dataValidation>
    <dataValidation type="list" allowBlank="1" showInputMessage="1" showErrorMessage="1" errorTitle="Input Error" error="Please enter a valid value from dropdown" sqref="O14">
      <formula1>"Metro,Urban,Semi-Urban,Rural"</formula1>
    </dataValidation>
    <dataValidation type="list" allowBlank="1" showInputMessage="1" showErrorMessage="1" errorTitle="Input Error" error="Please enter a valid value from dropdown" sqref="P14:Q14">
      <formula1>"YES,NO"</formula1>
    </dataValidation>
  </dataValidations>
  <hyperlinks>
    <hyperlink ref="F4" location="Navigation!A1" display="Back To Navigation Page"/>
  </hyperlinks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L15"/>
  <sheetViews>
    <sheetView showGridLines="0" workbookViewId="0">
      <pane xSplit="5" ySplit="12" topLeftCell="F13" activePane="bottomRight" state="frozen"/>
      <selection pane="topRight" activeCell="F1" sqref="F1"/>
      <selection pane="bottomLeft" activeCell="A13" sqref="A13"/>
      <selection pane="bottomRight" sqref="A1:C1048576"/>
    </sheetView>
  </sheetViews>
  <sheetFormatPr defaultRowHeight="14.5"/>
  <cols>
    <col min="1" max="3" width="9.1796875" hidden="1" customWidth="1"/>
    <col min="4" max="4" width="7.1796875" customWidth="1"/>
    <col min="5" max="5" width="25.453125" customWidth="1"/>
    <col min="6" max="6" width="23.81640625" customWidth="1"/>
    <col min="7" max="7" width="18.81640625" customWidth="1"/>
    <col min="8" max="8" width="18.54296875" customWidth="1"/>
    <col min="9" max="9" width="17.54296875" customWidth="1"/>
    <col min="10" max="10" width="18.453125" customWidth="1"/>
  </cols>
  <sheetData>
    <row r="1" spans="1:12" ht="28" customHeight="1">
      <c r="A1" s="17" t="s">
        <v>474</v>
      </c>
      <c r="D1" s="88" t="s">
        <v>774</v>
      </c>
      <c r="E1" s="88"/>
      <c r="F1" s="88"/>
      <c r="G1" s="88"/>
      <c r="H1" s="88"/>
    </row>
    <row r="4" spans="1:12">
      <c r="F4" s="34" t="s">
        <v>777</v>
      </c>
    </row>
    <row r="5" spans="1:12">
      <c r="F5" s="34"/>
    </row>
    <row r="6" spans="1:12">
      <c r="F6" s="34"/>
    </row>
    <row r="7" spans="1:12" hidden="1">
      <c r="A7" s="84"/>
      <c r="B7" s="84"/>
      <c r="C7" s="84" t="s">
        <v>475</v>
      </c>
      <c r="D7" s="84"/>
      <c r="E7" s="84"/>
      <c r="F7" s="84"/>
      <c r="G7" s="84"/>
      <c r="H7" s="84"/>
      <c r="I7" s="84"/>
      <c r="J7" s="84"/>
      <c r="K7" s="84"/>
      <c r="L7" s="84"/>
    </row>
    <row r="8" spans="1:12" hidden="1">
      <c r="A8" s="84"/>
      <c r="B8" s="84"/>
      <c r="C8" s="84"/>
      <c r="D8" s="84"/>
      <c r="E8" s="84"/>
      <c r="F8" s="84" t="s">
        <v>481</v>
      </c>
      <c r="G8" s="84" t="s">
        <v>482</v>
      </c>
      <c r="H8" s="84" t="s">
        <v>483</v>
      </c>
      <c r="I8" s="84" t="s">
        <v>484</v>
      </c>
      <c r="J8" s="84" t="s">
        <v>752</v>
      </c>
      <c r="K8" s="84"/>
      <c r="L8" s="84"/>
    </row>
    <row r="9" spans="1:12" hidden="1">
      <c r="A9" s="84"/>
      <c r="B9" s="84"/>
      <c r="C9" s="84"/>
      <c r="D9" s="84"/>
      <c r="E9" s="84" t="s">
        <v>745</v>
      </c>
      <c r="F9" s="84"/>
      <c r="G9" s="84"/>
      <c r="H9" s="84"/>
      <c r="I9" s="84"/>
      <c r="J9" s="84"/>
      <c r="K9" s="84"/>
      <c r="L9" s="84"/>
    </row>
    <row r="10" spans="1:12" hidden="1">
      <c r="A10" s="84"/>
      <c r="B10" s="84"/>
      <c r="C10" s="84" t="s">
        <v>370</v>
      </c>
      <c r="D10" s="84" t="s">
        <v>445</v>
      </c>
      <c r="E10" s="84" t="s">
        <v>389</v>
      </c>
      <c r="F10" s="84"/>
      <c r="G10" s="84"/>
      <c r="H10" s="84"/>
      <c r="I10" s="84"/>
      <c r="J10" s="84"/>
      <c r="K10" s="84" t="s">
        <v>369</v>
      </c>
      <c r="L10" s="84" t="s">
        <v>371</v>
      </c>
    </row>
    <row r="11" spans="1:12" ht="29">
      <c r="A11" s="84"/>
      <c r="B11" s="84"/>
      <c r="C11" s="58" t="s">
        <v>374</v>
      </c>
      <c r="D11" s="24" t="s">
        <v>446</v>
      </c>
      <c r="E11" s="24" t="s">
        <v>748</v>
      </c>
      <c r="F11" s="24" t="s">
        <v>476</v>
      </c>
      <c r="G11" s="24" t="s">
        <v>477</v>
      </c>
      <c r="H11" s="24" t="s">
        <v>478</v>
      </c>
      <c r="I11" s="24" t="s">
        <v>479</v>
      </c>
      <c r="J11" s="24" t="s">
        <v>480</v>
      </c>
      <c r="L11" s="84"/>
    </row>
    <row r="12" spans="1:12">
      <c r="A12" s="84"/>
      <c r="B12" s="84"/>
      <c r="C12" s="84" t="s">
        <v>369</v>
      </c>
      <c r="L12" s="84"/>
    </row>
    <row r="13" spans="1:12">
      <c r="A13" s="84"/>
      <c r="B13" s="84"/>
      <c r="C13" s="58"/>
      <c r="D13" s="21">
        <v>1</v>
      </c>
      <c r="E13" s="20"/>
      <c r="F13" s="44"/>
      <c r="G13" s="44"/>
      <c r="H13" s="44"/>
      <c r="I13" s="52"/>
      <c r="J13" s="31"/>
      <c r="L13" s="84"/>
    </row>
    <row r="14" spans="1:12">
      <c r="A14" s="84"/>
      <c r="B14" s="84"/>
      <c r="C14" s="84" t="s">
        <v>369</v>
      </c>
      <c r="L14" s="84"/>
    </row>
    <row r="15" spans="1:12">
      <c r="A15" s="84"/>
      <c r="B15" s="84"/>
      <c r="C15" s="84" t="s">
        <v>372</v>
      </c>
      <c r="D15" s="84"/>
      <c r="E15" s="84"/>
      <c r="F15" s="84"/>
      <c r="G15" s="84"/>
      <c r="H15" s="84"/>
      <c r="I15" s="84"/>
      <c r="J15" s="84"/>
      <c r="K15" s="84"/>
      <c r="L15" s="84" t="s">
        <v>373</v>
      </c>
    </row>
  </sheetData>
  <sheetProtection password="A44A" sheet="1" objects="1" scenarios="1"/>
  <mergeCells count="1">
    <mergeCell ref="D1:H1"/>
  </mergeCells>
  <phoneticPr fontId="4" type="noConversion"/>
  <dataValidations count="2">
    <dataValidation type="list" allowBlank="1" showInputMessage="1" showErrorMessage="1" errorTitle="Input Error" error="Please enter a valid value from dropdown" sqref="I13">
      <formula1>"Metro,Urban,Semi-Urban,Rural"</formula1>
    </dataValidation>
    <dataValidation type="list" allowBlank="1" showInputMessage="1" showErrorMessage="1" errorTitle="Input Error" error="Please enter a valid value from dropdown" sqref="J13">
      <formula1>"Onsite,Offsite"</formula1>
    </dataValidation>
  </dataValidations>
  <hyperlinks>
    <hyperlink ref="F4" location="Navigation!A1" display="Back To Navigation Page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Q72"/>
  <sheetViews>
    <sheetView showGridLines="0" workbookViewId="0">
      <pane xSplit="4" ySplit="16" topLeftCell="E17" activePane="bottomRight" state="frozen"/>
      <selection pane="topRight" activeCell="E1" sqref="E1"/>
      <selection pane="bottomLeft" activeCell="A16" sqref="A16"/>
      <selection pane="bottomRight" activeCell="H4" sqref="H4"/>
    </sheetView>
  </sheetViews>
  <sheetFormatPr defaultRowHeight="14.5"/>
  <cols>
    <col min="1" max="1" width="9.453125" hidden="1" customWidth="1"/>
    <col min="2" max="2" width="14.1796875" hidden="1" customWidth="1"/>
    <col min="3" max="3" width="9.453125" hidden="1" customWidth="1"/>
    <col min="4" max="4" width="75.26953125" customWidth="1"/>
    <col min="5" max="5" width="21.7265625" customWidth="1"/>
    <col min="6" max="6" width="17.81640625" customWidth="1"/>
    <col min="7" max="7" width="18.26953125" customWidth="1"/>
    <col min="8" max="8" width="20.1796875" customWidth="1"/>
    <col min="9" max="9" width="12.1796875" customWidth="1"/>
    <col min="10" max="10" width="17.26953125" customWidth="1"/>
    <col min="11" max="11" width="21" customWidth="1"/>
    <col min="12" max="12" width="18.453125" customWidth="1"/>
    <col min="13" max="13" width="18.7265625" customWidth="1"/>
    <col min="14" max="14" width="21.54296875" customWidth="1"/>
    <col min="15" max="15" width="28.54296875" customWidth="1"/>
  </cols>
  <sheetData>
    <row r="1" spans="1:17" ht="28" customHeight="1">
      <c r="A1" s="17" t="s">
        <v>485</v>
      </c>
      <c r="D1" s="88" t="s">
        <v>775</v>
      </c>
      <c r="E1" s="88"/>
      <c r="F1" s="88"/>
      <c r="G1" s="88"/>
      <c r="H1" s="88"/>
    </row>
    <row r="4" spans="1:17">
      <c r="E4" s="34" t="s">
        <v>777</v>
      </c>
    </row>
    <row r="5" spans="1:17">
      <c r="E5" s="34"/>
    </row>
    <row r="6" spans="1:17">
      <c r="E6" s="34"/>
    </row>
    <row r="7" spans="1:17" hidden="1">
      <c r="A7" s="84"/>
      <c r="B7" s="84"/>
      <c r="C7" s="84" t="s">
        <v>556</v>
      </c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</row>
    <row r="8" spans="1:17" hidden="1">
      <c r="A8" s="84"/>
      <c r="B8" s="84"/>
      <c r="C8" s="84"/>
      <c r="D8" s="84"/>
      <c r="E8" s="84" t="s">
        <v>599</v>
      </c>
      <c r="F8" s="84" t="s">
        <v>600</v>
      </c>
      <c r="G8" s="84" t="s">
        <v>601</v>
      </c>
      <c r="H8" s="84" t="s">
        <v>602</v>
      </c>
      <c r="I8" s="84" t="s">
        <v>603</v>
      </c>
      <c r="J8" s="84" t="s">
        <v>604</v>
      </c>
      <c r="K8" s="84" t="s">
        <v>789</v>
      </c>
      <c r="L8" s="84" t="s">
        <v>605</v>
      </c>
      <c r="M8" s="84" t="s">
        <v>790</v>
      </c>
      <c r="N8" s="84" t="s">
        <v>606</v>
      </c>
      <c r="O8" s="84" t="s">
        <v>395</v>
      </c>
      <c r="P8" s="84"/>
      <c r="Q8" s="84"/>
    </row>
    <row r="9" spans="1:17" hidden="1">
      <c r="A9" s="84"/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</row>
    <row r="10" spans="1:17" hidden="1">
      <c r="A10" s="84"/>
      <c r="B10" s="84"/>
      <c r="C10" s="84" t="s">
        <v>370</v>
      </c>
      <c r="D10" s="84" t="s">
        <v>374</v>
      </c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 t="s">
        <v>369</v>
      </c>
      <c r="Q10" s="84" t="s">
        <v>371</v>
      </c>
    </row>
    <row r="11" spans="1:17">
      <c r="A11" s="84"/>
      <c r="B11" s="84"/>
      <c r="C11" s="84" t="s">
        <v>374</v>
      </c>
      <c r="D11" s="89"/>
      <c r="E11" s="91"/>
      <c r="F11" s="91"/>
      <c r="G11" s="91"/>
      <c r="H11" s="91"/>
      <c r="I11" s="91"/>
      <c r="J11" s="91"/>
      <c r="K11" s="91"/>
      <c r="L11" s="91"/>
      <c r="M11" s="91"/>
      <c r="N11" s="90"/>
      <c r="O11" s="63" t="s">
        <v>802</v>
      </c>
      <c r="P11" s="55"/>
      <c r="Q11" s="84"/>
    </row>
    <row r="12" spans="1:17" hidden="1">
      <c r="A12" s="84"/>
      <c r="B12" s="84"/>
      <c r="C12" s="84" t="s">
        <v>374</v>
      </c>
      <c r="D12" s="19"/>
      <c r="M12" s="100" t="s">
        <v>569</v>
      </c>
      <c r="N12" s="100"/>
      <c r="O12" s="100"/>
      <c r="Q12" s="84"/>
    </row>
    <row r="13" spans="1:17" ht="45" customHeight="1">
      <c r="A13" s="84"/>
      <c r="B13" s="84"/>
      <c r="C13" s="84" t="s">
        <v>374</v>
      </c>
      <c r="D13" s="98" t="s">
        <v>497</v>
      </c>
      <c r="E13" s="98" t="s">
        <v>561</v>
      </c>
      <c r="F13" s="101" t="s">
        <v>557</v>
      </c>
      <c r="G13" s="102"/>
      <c r="H13" s="98" t="s">
        <v>560</v>
      </c>
      <c r="I13" s="101" t="s">
        <v>564</v>
      </c>
      <c r="J13" s="102"/>
      <c r="K13" s="98" t="s">
        <v>565</v>
      </c>
      <c r="L13" s="98" t="s">
        <v>566</v>
      </c>
      <c r="M13" s="98" t="s">
        <v>567</v>
      </c>
      <c r="N13" s="98" t="s">
        <v>568</v>
      </c>
      <c r="O13" s="98" t="s">
        <v>388</v>
      </c>
      <c r="Q13" s="84"/>
    </row>
    <row r="14" spans="1:17">
      <c r="A14" s="84"/>
      <c r="B14" s="84"/>
      <c r="C14" s="84" t="s">
        <v>374</v>
      </c>
      <c r="D14" s="99"/>
      <c r="E14" s="99"/>
      <c r="F14" s="24" t="s">
        <v>558</v>
      </c>
      <c r="G14" s="24" t="s">
        <v>559</v>
      </c>
      <c r="H14" s="99"/>
      <c r="I14" s="24" t="s">
        <v>562</v>
      </c>
      <c r="J14" s="24" t="s">
        <v>563</v>
      </c>
      <c r="K14" s="99"/>
      <c r="L14" s="99"/>
      <c r="M14" s="99"/>
      <c r="N14" s="99"/>
      <c r="O14" s="99"/>
      <c r="Q14" s="84"/>
    </row>
    <row r="15" spans="1:17">
      <c r="A15" s="84"/>
      <c r="B15" s="84"/>
      <c r="C15" s="84" t="s">
        <v>374</v>
      </c>
      <c r="D15" s="26" t="s">
        <v>570</v>
      </c>
      <c r="E15" s="26" t="s">
        <v>571</v>
      </c>
      <c r="F15" s="26" t="s">
        <v>572</v>
      </c>
      <c r="G15" s="26" t="s">
        <v>573</v>
      </c>
      <c r="H15" s="26" t="s">
        <v>574</v>
      </c>
      <c r="I15" s="26" t="s">
        <v>575</v>
      </c>
      <c r="J15" s="26" t="s">
        <v>576</v>
      </c>
      <c r="K15" s="26" t="s">
        <v>577</v>
      </c>
      <c r="L15" s="26" t="s">
        <v>578</v>
      </c>
      <c r="M15" s="26" t="s">
        <v>579</v>
      </c>
      <c r="N15" s="26" t="s">
        <v>580</v>
      </c>
      <c r="O15" s="26" t="s">
        <v>581</v>
      </c>
      <c r="Q15" s="84"/>
    </row>
    <row r="16" spans="1:17" hidden="1">
      <c r="A16" s="84"/>
      <c r="B16" s="84"/>
      <c r="C16" s="84" t="s">
        <v>369</v>
      </c>
      <c r="Q16" s="84"/>
    </row>
    <row r="17" spans="1:17" s="28" customFormat="1">
      <c r="A17" s="84"/>
      <c r="B17" s="84" t="s">
        <v>762</v>
      </c>
      <c r="C17" s="84"/>
      <c r="D17" s="29" t="s">
        <v>582</v>
      </c>
      <c r="E17" s="49">
        <f>E18+E41</f>
        <v>0</v>
      </c>
      <c r="F17" s="49">
        <f>F18+F41</f>
        <v>0</v>
      </c>
      <c r="G17" s="49">
        <f>G18+G41</f>
        <v>0</v>
      </c>
      <c r="H17" s="50">
        <f>IF(F17&lt;&gt;0,F17/F17,0)</f>
        <v>0</v>
      </c>
      <c r="I17" s="27"/>
      <c r="J17" s="49">
        <f>J18+J41</f>
        <v>0</v>
      </c>
      <c r="K17" s="49">
        <f>K18+K41</f>
        <v>0</v>
      </c>
      <c r="L17" s="49">
        <f>L18+L41</f>
        <v>0</v>
      </c>
      <c r="M17" s="49">
        <f t="shared" ref="M17:M22" si="0">K17+L17</f>
        <v>0</v>
      </c>
      <c r="N17" s="49">
        <f t="shared" ref="N17:N22" si="1">J17-M17</f>
        <v>0</v>
      </c>
      <c r="O17" s="44"/>
      <c r="Q17" s="84"/>
    </row>
    <row r="18" spans="1:17" s="28" customFormat="1">
      <c r="A18" s="84"/>
      <c r="B18" s="84" t="s">
        <v>753</v>
      </c>
      <c r="C18" s="84"/>
      <c r="D18" s="29" t="s">
        <v>583</v>
      </c>
      <c r="E18" s="49">
        <f>SUM(E19:E22)</f>
        <v>0</v>
      </c>
      <c r="F18" s="49">
        <f>SUM(F19:F22)</f>
        <v>0</v>
      </c>
      <c r="G18" s="49">
        <f>SUM(G19:G22)</f>
        <v>0</v>
      </c>
      <c r="H18" s="50">
        <f>IF(F18&lt;&gt;0,F18/F17,0)</f>
        <v>0</v>
      </c>
      <c r="I18" s="32"/>
      <c r="J18" s="49">
        <f>SUM(J19:J22)</f>
        <v>0</v>
      </c>
      <c r="K18" s="49">
        <f>SUM(K19:K22)</f>
        <v>0</v>
      </c>
      <c r="L18" s="49">
        <f>SUM(L19:L22)</f>
        <v>0</v>
      </c>
      <c r="M18" s="49">
        <f t="shared" si="0"/>
        <v>0</v>
      </c>
      <c r="N18" s="49">
        <f t="shared" si="1"/>
        <v>0</v>
      </c>
      <c r="O18" s="44"/>
      <c r="Q18" s="84"/>
    </row>
    <row r="19" spans="1:17" s="28" customFormat="1">
      <c r="A19" s="84"/>
      <c r="B19" s="84" t="s">
        <v>754</v>
      </c>
      <c r="C19" s="84"/>
      <c r="D19" s="29" t="s">
        <v>584</v>
      </c>
      <c r="E19" s="48"/>
      <c r="F19" s="48"/>
      <c r="G19" s="48"/>
      <c r="H19" s="50">
        <f>IF(F19&lt;&gt;0,F19/F17,0)</f>
        <v>0</v>
      </c>
      <c r="I19" s="33">
        <v>2.5000000000000001E-3</v>
      </c>
      <c r="J19" s="49">
        <f>ROUND(F19*I19,0)</f>
        <v>0</v>
      </c>
      <c r="K19" s="48"/>
      <c r="L19" s="48"/>
      <c r="M19" s="49">
        <f t="shared" si="0"/>
        <v>0</v>
      </c>
      <c r="N19" s="49">
        <f t="shared" si="1"/>
        <v>0</v>
      </c>
      <c r="O19" s="44"/>
      <c r="Q19" s="84"/>
    </row>
    <row r="20" spans="1:17" s="28" customFormat="1" ht="18" customHeight="1">
      <c r="A20" s="84"/>
      <c r="B20" s="84" t="s">
        <v>755</v>
      </c>
      <c r="C20" s="84"/>
      <c r="D20" s="18" t="s">
        <v>585</v>
      </c>
      <c r="E20" s="48"/>
      <c r="F20" s="48"/>
      <c r="G20" s="48"/>
      <c r="H20" s="50">
        <f>IF(F20&lt;&gt;0,F20/F17,0)</f>
        <v>0</v>
      </c>
      <c r="I20" s="33">
        <v>0.01</v>
      </c>
      <c r="J20" s="49">
        <f>ROUND(F20*I20,0)</f>
        <v>0</v>
      </c>
      <c r="K20" s="48"/>
      <c r="L20" s="48"/>
      <c r="M20" s="49">
        <f t="shared" si="0"/>
        <v>0</v>
      </c>
      <c r="N20" s="49">
        <f t="shared" si="1"/>
        <v>0</v>
      </c>
      <c r="O20" s="44"/>
      <c r="Q20" s="84"/>
    </row>
    <row r="21" spans="1:17" s="28" customFormat="1">
      <c r="A21" s="84"/>
      <c r="B21" s="84" t="s">
        <v>756</v>
      </c>
      <c r="C21" s="84"/>
      <c r="D21" s="29" t="s">
        <v>586</v>
      </c>
      <c r="E21" s="48"/>
      <c r="F21" s="48"/>
      <c r="G21" s="48"/>
      <c r="H21" s="50">
        <f>IF(F21&lt;&gt;0,F21/F17,0)</f>
        <v>0</v>
      </c>
      <c r="I21" s="33">
        <v>7.4999999999999997E-3</v>
      </c>
      <c r="J21" s="49">
        <f>ROUND(F21*I21,0)</f>
        <v>0</v>
      </c>
      <c r="K21" s="48"/>
      <c r="L21" s="48"/>
      <c r="M21" s="49">
        <f t="shared" si="0"/>
        <v>0</v>
      </c>
      <c r="N21" s="49">
        <f t="shared" si="1"/>
        <v>0</v>
      </c>
      <c r="O21" s="44"/>
      <c r="Q21" s="84"/>
    </row>
    <row r="22" spans="1:17" s="28" customFormat="1">
      <c r="A22" s="84"/>
      <c r="B22" s="84" t="s">
        <v>757</v>
      </c>
      <c r="C22" s="84"/>
      <c r="D22" s="29" t="s">
        <v>587</v>
      </c>
      <c r="E22" s="48"/>
      <c r="F22" s="48"/>
      <c r="G22" s="48"/>
      <c r="H22" s="50">
        <f>IF(F22&lt;&gt;0,F22/F17,0)</f>
        <v>0</v>
      </c>
      <c r="I22" s="53">
        <v>2.5000000000000001E-3</v>
      </c>
      <c r="J22" s="49">
        <f>ROUND(F22*I22,0)</f>
        <v>0</v>
      </c>
      <c r="K22" s="48"/>
      <c r="L22" s="48"/>
      <c r="M22" s="49">
        <f t="shared" si="0"/>
        <v>0</v>
      </c>
      <c r="N22" s="49">
        <f t="shared" si="1"/>
        <v>0</v>
      </c>
      <c r="O22" s="44"/>
      <c r="Q22" s="84"/>
    </row>
    <row r="23" spans="1:17" s="28" customFormat="1">
      <c r="A23" s="84"/>
      <c r="B23" s="84"/>
      <c r="C23" s="84"/>
      <c r="D23" s="29" t="s">
        <v>588</v>
      </c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Q23" s="84"/>
    </row>
    <row r="24" spans="1:17" s="28" customFormat="1">
      <c r="A24" s="84"/>
      <c r="B24" s="84" t="s">
        <v>758</v>
      </c>
      <c r="C24" s="84"/>
      <c r="D24" s="29" t="s">
        <v>589</v>
      </c>
      <c r="E24" s="49">
        <f>E25+E26</f>
        <v>0</v>
      </c>
      <c r="F24" s="49">
        <f>F25+F26</f>
        <v>0</v>
      </c>
      <c r="G24" s="49">
        <f>G25+G26</f>
        <v>0</v>
      </c>
      <c r="H24" s="50">
        <f>IF(F24&lt;&gt;0,F24/F17,0)</f>
        <v>0</v>
      </c>
      <c r="I24" s="27"/>
      <c r="J24" s="49">
        <f>J25+J26</f>
        <v>0</v>
      </c>
      <c r="K24" s="49">
        <f>K25+K26</f>
        <v>0</v>
      </c>
      <c r="L24" s="49">
        <f>L25+L26</f>
        <v>0</v>
      </c>
      <c r="M24" s="49">
        <f>K24+L24</f>
        <v>0</v>
      </c>
      <c r="N24" s="49">
        <f>J24-M24</f>
        <v>0</v>
      </c>
      <c r="O24" s="44"/>
      <c r="Q24" s="84"/>
    </row>
    <row r="25" spans="1:17" s="28" customFormat="1">
      <c r="A25" s="84"/>
      <c r="B25" s="84" t="s">
        <v>763</v>
      </c>
      <c r="C25" s="84"/>
      <c r="D25" s="29" t="s">
        <v>590</v>
      </c>
      <c r="E25" s="48"/>
      <c r="F25" s="48"/>
      <c r="G25" s="48"/>
      <c r="H25" s="50">
        <f>IF(F25&lt;&gt;0,F25/F17,0)</f>
        <v>0</v>
      </c>
      <c r="I25" s="33">
        <v>0.1</v>
      </c>
      <c r="J25" s="49">
        <f>ROUND(F25*I25,0)</f>
        <v>0</v>
      </c>
      <c r="K25" s="48"/>
      <c r="L25" s="48"/>
      <c r="M25" s="49">
        <f>K25+L25</f>
        <v>0</v>
      </c>
      <c r="N25" s="49">
        <f>J25-M25</f>
        <v>0</v>
      </c>
      <c r="O25" s="44"/>
      <c r="Q25" s="84"/>
    </row>
    <row r="26" spans="1:17" s="28" customFormat="1">
      <c r="A26" s="84"/>
      <c r="B26" s="84" t="s">
        <v>764</v>
      </c>
      <c r="C26" s="84"/>
      <c r="D26" s="29" t="s">
        <v>591</v>
      </c>
      <c r="E26" s="48"/>
      <c r="F26" s="48"/>
      <c r="G26" s="48"/>
      <c r="H26" s="50">
        <f>IF(F26&lt;&gt;0,F26/F17,0)</f>
        <v>0</v>
      </c>
      <c r="I26" s="33">
        <v>0.1</v>
      </c>
      <c r="J26" s="49">
        <f>ROUND(F26*I26,0)</f>
        <v>0</v>
      </c>
      <c r="K26" s="48"/>
      <c r="L26" s="48"/>
      <c r="M26" s="49">
        <f>K26+L26</f>
        <v>0</v>
      </c>
      <c r="N26" s="49">
        <f>J26-M26</f>
        <v>0</v>
      </c>
      <c r="O26" s="44"/>
      <c r="Q26" s="84"/>
    </row>
    <row r="27" spans="1:17" s="28" customFormat="1">
      <c r="A27" s="84"/>
      <c r="B27" s="84"/>
      <c r="C27" s="84"/>
      <c r="D27" s="29" t="s">
        <v>592</v>
      </c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Q27" s="84"/>
    </row>
    <row r="28" spans="1:17" s="28" customFormat="1">
      <c r="A28" s="84"/>
      <c r="B28" s="84" t="s">
        <v>820</v>
      </c>
      <c r="C28" s="84"/>
      <c r="D28" s="29" t="s">
        <v>593</v>
      </c>
      <c r="E28" s="49">
        <f>E29+E30</f>
        <v>0</v>
      </c>
      <c r="F28" s="49">
        <f>F29+F30</f>
        <v>0</v>
      </c>
      <c r="G28" s="49">
        <f>G29+G30</f>
        <v>0</v>
      </c>
      <c r="H28" s="50">
        <f>IF(F28&lt;&gt;0,F28/F17,0)</f>
        <v>0</v>
      </c>
      <c r="I28" s="27"/>
      <c r="J28" s="49">
        <f>J29+J30</f>
        <v>0</v>
      </c>
      <c r="K28" s="49">
        <f>K29+K30</f>
        <v>0</v>
      </c>
      <c r="L28" s="49">
        <f>L29+L30</f>
        <v>0</v>
      </c>
      <c r="M28" s="49">
        <f t="shared" ref="M28:M41" si="2">K28+L28</f>
        <v>0</v>
      </c>
      <c r="N28" s="49">
        <f t="shared" ref="N28:N41" si="3">J28-M28</f>
        <v>0</v>
      </c>
      <c r="O28" s="44"/>
      <c r="Q28" s="84"/>
    </row>
    <row r="29" spans="1:17" s="28" customFormat="1">
      <c r="A29" s="84"/>
      <c r="B29" s="84" t="s">
        <v>791</v>
      </c>
      <c r="C29" s="84"/>
      <c r="D29" s="29" t="s">
        <v>590</v>
      </c>
      <c r="E29" s="48"/>
      <c r="F29" s="48"/>
      <c r="G29" s="48"/>
      <c r="H29" s="50">
        <f>IF(F29&lt;&gt;0,F29/F17,0)</f>
        <v>0</v>
      </c>
      <c r="I29" s="33">
        <v>0.2</v>
      </c>
      <c r="J29" s="49">
        <f>ROUND(F29*I29,0)</f>
        <v>0</v>
      </c>
      <c r="K29" s="48"/>
      <c r="L29" s="48"/>
      <c r="M29" s="49">
        <f t="shared" si="2"/>
        <v>0</v>
      </c>
      <c r="N29" s="49">
        <f t="shared" si="3"/>
        <v>0</v>
      </c>
      <c r="O29" s="44"/>
      <c r="Q29" s="84"/>
    </row>
    <row r="30" spans="1:17" s="28" customFormat="1">
      <c r="A30" s="84"/>
      <c r="B30" s="84" t="s">
        <v>792</v>
      </c>
      <c r="C30" s="84"/>
      <c r="D30" s="29" t="s">
        <v>591</v>
      </c>
      <c r="E30" s="48"/>
      <c r="F30" s="48"/>
      <c r="G30" s="48"/>
      <c r="H30" s="50">
        <f>IF(F30&lt;&gt;0,F30/F17,0)</f>
        <v>0</v>
      </c>
      <c r="I30" s="33">
        <v>1</v>
      </c>
      <c r="J30" s="49">
        <f>ROUND(F30*I30,0)</f>
        <v>0</v>
      </c>
      <c r="K30" s="48"/>
      <c r="L30" s="48"/>
      <c r="M30" s="49">
        <f t="shared" si="2"/>
        <v>0</v>
      </c>
      <c r="N30" s="49">
        <f t="shared" si="3"/>
        <v>0</v>
      </c>
      <c r="O30" s="44"/>
      <c r="Q30" s="84"/>
    </row>
    <row r="31" spans="1:17" s="28" customFormat="1">
      <c r="A31" s="84"/>
      <c r="B31" s="84" t="s">
        <v>821</v>
      </c>
      <c r="C31" s="84"/>
      <c r="D31" s="29" t="s">
        <v>594</v>
      </c>
      <c r="E31" s="49">
        <f>E32+E33</f>
        <v>0</v>
      </c>
      <c r="F31" s="49">
        <f>F32+F33</f>
        <v>0</v>
      </c>
      <c r="G31" s="49">
        <f>G32+G33</f>
        <v>0</v>
      </c>
      <c r="H31" s="50">
        <f>IF(F31&lt;&gt;0,F31/F17,0)</f>
        <v>0</v>
      </c>
      <c r="I31" s="27"/>
      <c r="J31" s="49">
        <f>J32+J33</f>
        <v>0</v>
      </c>
      <c r="K31" s="49">
        <f>K32+K33</f>
        <v>0</v>
      </c>
      <c r="L31" s="49">
        <f>L32+L33</f>
        <v>0</v>
      </c>
      <c r="M31" s="49">
        <f t="shared" si="2"/>
        <v>0</v>
      </c>
      <c r="N31" s="49">
        <f t="shared" si="3"/>
        <v>0</v>
      </c>
      <c r="O31" s="44"/>
      <c r="Q31" s="84"/>
    </row>
    <row r="32" spans="1:17" s="28" customFormat="1">
      <c r="A32" s="84"/>
      <c r="B32" s="84" t="s">
        <v>793</v>
      </c>
      <c r="C32" s="84"/>
      <c r="D32" s="29" t="s">
        <v>590</v>
      </c>
      <c r="E32" s="48"/>
      <c r="F32" s="48"/>
      <c r="G32" s="48"/>
      <c r="H32" s="50">
        <f>IF(F32&lt;&gt;0,F32/F17,0)</f>
        <v>0</v>
      </c>
      <c r="I32" s="33">
        <v>0.3</v>
      </c>
      <c r="J32" s="49">
        <f>ROUND(F32*I32,0)</f>
        <v>0</v>
      </c>
      <c r="K32" s="48"/>
      <c r="L32" s="48"/>
      <c r="M32" s="49">
        <f t="shared" si="2"/>
        <v>0</v>
      </c>
      <c r="N32" s="49">
        <f t="shared" si="3"/>
        <v>0</v>
      </c>
      <c r="O32" s="44"/>
      <c r="Q32" s="84"/>
    </row>
    <row r="33" spans="1:17" s="28" customFormat="1">
      <c r="A33" s="84"/>
      <c r="B33" s="84" t="s">
        <v>794</v>
      </c>
      <c r="C33" s="84"/>
      <c r="D33" s="29" t="s">
        <v>591</v>
      </c>
      <c r="E33" s="48"/>
      <c r="F33" s="48"/>
      <c r="G33" s="48"/>
      <c r="H33" s="50">
        <f>IF(F33&lt;&gt;0,F33/F17,0)</f>
        <v>0</v>
      </c>
      <c r="I33" s="33">
        <v>1</v>
      </c>
      <c r="J33" s="49">
        <f>ROUND(F33*I33,0)</f>
        <v>0</v>
      </c>
      <c r="K33" s="48"/>
      <c r="L33" s="48"/>
      <c r="M33" s="49">
        <f t="shared" si="2"/>
        <v>0</v>
      </c>
      <c r="N33" s="49">
        <f t="shared" si="3"/>
        <v>0</v>
      </c>
      <c r="O33" s="44"/>
      <c r="Q33" s="84"/>
    </row>
    <row r="34" spans="1:17" s="28" customFormat="1">
      <c r="A34" s="84"/>
      <c r="B34" s="84" t="s">
        <v>822</v>
      </c>
      <c r="C34" s="84"/>
      <c r="D34" s="29" t="s">
        <v>595</v>
      </c>
      <c r="E34" s="49">
        <f>E35+E36</f>
        <v>0</v>
      </c>
      <c r="F34" s="49">
        <f>F35+F36</f>
        <v>0</v>
      </c>
      <c r="G34" s="49">
        <f>G35+G36</f>
        <v>0</v>
      </c>
      <c r="H34" s="50">
        <f>IF(F34&lt;&gt;0,F34/F17,0)</f>
        <v>0</v>
      </c>
      <c r="I34" s="27"/>
      <c r="J34" s="49">
        <f>J35+J36</f>
        <v>0</v>
      </c>
      <c r="K34" s="49">
        <f>K35+K36</f>
        <v>0</v>
      </c>
      <c r="L34" s="49">
        <f>L35+L36</f>
        <v>0</v>
      </c>
      <c r="M34" s="49">
        <f t="shared" si="2"/>
        <v>0</v>
      </c>
      <c r="N34" s="49">
        <f t="shared" si="3"/>
        <v>0</v>
      </c>
      <c r="O34" s="44"/>
      <c r="Q34" s="84"/>
    </row>
    <row r="35" spans="1:17" s="28" customFormat="1">
      <c r="A35" s="84"/>
      <c r="B35" s="84" t="s">
        <v>795</v>
      </c>
      <c r="C35" s="84"/>
      <c r="D35" s="29" t="s">
        <v>590</v>
      </c>
      <c r="E35" s="48"/>
      <c r="F35" s="48"/>
      <c r="G35" s="48"/>
      <c r="H35" s="50">
        <f>IF(F35&lt;&gt;0,F35/F17,0)</f>
        <v>0</v>
      </c>
      <c r="I35" s="33">
        <v>1</v>
      </c>
      <c r="J35" s="49">
        <f>ROUND(F35*I35,0)</f>
        <v>0</v>
      </c>
      <c r="K35" s="48"/>
      <c r="L35" s="48"/>
      <c r="M35" s="49">
        <f t="shared" si="2"/>
        <v>0</v>
      </c>
      <c r="N35" s="49">
        <f t="shared" si="3"/>
        <v>0</v>
      </c>
      <c r="O35" s="44"/>
      <c r="Q35" s="84"/>
    </row>
    <row r="36" spans="1:17" s="28" customFormat="1">
      <c r="A36" s="84"/>
      <c r="B36" s="84" t="s">
        <v>796</v>
      </c>
      <c r="C36" s="84"/>
      <c r="D36" s="29" t="s">
        <v>591</v>
      </c>
      <c r="E36" s="48"/>
      <c r="F36" s="48"/>
      <c r="G36" s="48"/>
      <c r="H36" s="50">
        <f>IF(F36&lt;&gt;0,F36/F17,0)</f>
        <v>0</v>
      </c>
      <c r="I36" s="33">
        <v>1</v>
      </c>
      <c r="J36" s="49">
        <f>ROUND(F36*I36,0)</f>
        <v>0</v>
      </c>
      <c r="K36" s="48"/>
      <c r="L36" s="48"/>
      <c r="M36" s="49">
        <f t="shared" si="2"/>
        <v>0</v>
      </c>
      <c r="N36" s="49">
        <f t="shared" si="3"/>
        <v>0</v>
      </c>
      <c r="O36" s="44"/>
      <c r="Q36" s="84"/>
    </row>
    <row r="37" spans="1:17" s="28" customFormat="1">
      <c r="A37" s="84"/>
      <c r="B37" s="84" t="s">
        <v>761</v>
      </c>
      <c r="C37" s="84"/>
      <c r="D37" s="29" t="s">
        <v>596</v>
      </c>
      <c r="E37" s="49">
        <f>E38+E39</f>
        <v>0</v>
      </c>
      <c r="F37" s="49">
        <f>F38+F39</f>
        <v>0</v>
      </c>
      <c r="G37" s="49">
        <f>G38+G39</f>
        <v>0</v>
      </c>
      <c r="H37" s="50">
        <f>IF(F37&lt;&gt;0,F37/F17,0)</f>
        <v>0</v>
      </c>
      <c r="I37" s="27"/>
      <c r="J37" s="49">
        <f>J38+J39</f>
        <v>0</v>
      </c>
      <c r="K37" s="49">
        <f>K38+K39</f>
        <v>0</v>
      </c>
      <c r="L37" s="49">
        <f>L38+L39</f>
        <v>0</v>
      </c>
      <c r="M37" s="49">
        <f t="shared" si="2"/>
        <v>0</v>
      </c>
      <c r="N37" s="49">
        <f t="shared" si="3"/>
        <v>0</v>
      </c>
      <c r="O37" s="44"/>
      <c r="Q37" s="84"/>
    </row>
    <row r="38" spans="1:17" s="28" customFormat="1">
      <c r="A38" s="84"/>
      <c r="B38" s="84" t="s">
        <v>823</v>
      </c>
      <c r="C38" s="84"/>
      <c r="D38" s="29" t="s">
        <v>590</v>
      </c>
      <c r="E38" s="49">
        <f t="shared" ref="E38:G39" si="4">E29+E32+E35</f>
        <v>0</v>
      </c>
      <c r="F38" s="49">
        <f t="shared" si="4"/>
        <v>0</v>
      </c>
      <c r="G38" s="49">
        <f t="shared" si="4"/>
        <v>0</v>
      </c>
      <c r="H38" s="50">
        <f>IF(F38&lt;&gt;0,F38/F17,0)</f>
        <v>0</v>
      </c>
      <c r="I38" s="27"/>
      <c r="J38" s="49">
        <f t="shared" ref="J38:L39" si="5">J29+J32+J35</f>
        <v>0</v>
      </c>
      <c r="K38" s="49">
        <f t="shared" si="5"/>
        <v>0</v>
      </c>
      <c r="L38" s="49">
        <f t="shared" si="5"/>
        <v>0</v>
      </c>
      <c r="M38" s="49">
        <f t="shared" si="2"/>
        <v>0</v>
      </c>
      <c r="N38" s="49">
        <f t="shared" si="3"/>
        <v>0</v>
      </c>
      <c r="O38" s="44"/>
      <c r="Q38" s="84"/>
    </row>
    <row r="39" spans="1:17" s="28" customFormat="1">
      <c r="A39" s="84"/>
      <c r="B39" s="84" t="s">
        <v>824</v>
      </c>
      <c r="C39" s="84"/>
      <c r="D39" s="29" t="s">
        <v>591</v>
      </c>
      <c r="E39" s="49">
        <f t="shared" si="4"/>
        <v>0</v>
      </c>
      <c r="F39" s="49">
        <f t="shared" si="4"/>
        <v>0</v>
      </c>
      <c r="G39" s="49">
        <f t="shared" si="4"/>
        <v>0</v>
      </c>
      <c r="H39" s="50">
        <f>IF(F39&lt;&gt;0,F39/F17,0)</f>
        <v>0</v>
      </c>
      <c r="I39" s="27"/>
      <c r="J39" s="49">
        <f t="shared" si="5"/>
        <v>0</v>
      </c>
      <c r="K39" s="49">
        <f t="shared" si="5"/>
        <v>0</v>
      </c>
      <c r="L39" s="49">
        <f t="shared" si="5"/>
        <v>0</v>
      </c>
      <c r="M39" s="49">
        <f t="shared" si="2"/>
        <v>0</v>
      </c>
      <c r="N39" s="49">
        <f t="shared" si="3"/>
        <v>0</v>
      </c>
      <c r="O39" s="44"/>
      <c r="Q39" s="84"/>
    </row>
    <row r="40" spans="1:17" s="28" customFormat="1">
      <c r="A40" s="84"/>
      <c r="B40" s="84" t="s">
        <v>759</v>
      </c>
      <c r="C40" s="84"/>
      <c r="D40" s="29" t="s">
        <v>597</v>
      </c>
      <c r="E40" s="48"/>
      <c r="F40" s="48"/>
      <c r="G40" s="48"/>
      <c r="H40" s="50">
        <f>IF(F40&lt;&gt;0,F40/F17,0)</f>
        <v>0</v>
      </c>
      <c r="I40" s="33">
        <v>1</v>
      </c>
      <c r="J40" s="49">
        <f>ROUND(F40*I40,0)</f>
        <v>0</v>
      </c>
      <c r="K40" s="48"/>
      <c r="L40" s="48"/>
      <c r="M40" s="49">
        <f t="shared" si="2"/>
        <v>0</v>
      </c>
      <c r="N40" s="49">
        <f t="shared" si="3"/>
        <v>0</v>
      </c>
      <c r="O40" s="44"/>
      <c r="Q40" s="84"/>
    </row>
    <row r="41" spans="1:17" s="28" customFormat="1">
      <c r="A41" s="84"/>
      <c r="B41" s="84" t="s">
        <v>760</v>
      </c>
      <c r="C41" s="84"/>
      <c r="D41" s="29" t="s">
        <v>598</v>
      </c>
      <c r="E41" s="49">
        <f>E24+E37+E40</f>
        <v>0</v>
      </c>
      <c r="F41" s="49">
        <f>F24+F37+F40</f>
        <v>0</v>
      </c>
      <c r="G41" s="49">
        <f>G24+G37+G40</f>
        <v>0</v>
      </c>
      <c r="H41" s="50">
        <f>IF(F41&lt;&gt;0,F41/F17,0)</f>
        <v>0</v>
      </c>
      <c r="I41" s="27"/>
      <c r="J41" s="49">
        <f>J24+J37+J40</f>
        <v>0</v>
      </c>
      <c r="K41" s="49">
        <f>K24+K37+K40</f>
        <v>0</v>
      </c>
      <c r="L41" s="49">
        <f>L24+L37+L40</f>
        <v>0</v>
      </c>
      <c r="M41" s="49">
        <f t="shared" si="2"/>
        <v>0</v>
      </c>
      <c r="N41" s="49">
        <f t="shared" si="3"/>
        <v>0</v>
      </c>
      <c r="O41" s="44"/>
      <c r="Q41" s="84"/>
    </row>
    <row r="42" spans="1:17">
      <c r="A42" s="84"/>
      <c r="B42" s="84"/>
      <c r="C42" s="84" t="s">
        <v>369</v>
      </c>
      <c r="Q42" s="84"/>
    </row>
    <row r="43" spans="1:17">
      <c r="A43" s="84"/>
      <c r="B43" s="84"/>
      <c r="C43" s="84" t="s">
        <v>372</v>
      </c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 t="s">
        <v>373</v>
      </c>
    </row>
    <row r="44" spans="1:17" hidden="1"/>
    <row r="45" spans="1:17" hidden="1"/>
    <row r="46" spans="1:17" hidden="1"/>
    <row r="47" spans="1:17" hidden="1"/>
    <row r="48" spans="1:17" hidden="1"/>
    <row r="49" spans="1:7" hidden="1"/>
    <row r="50" spans="1:7" hidden="1"/>
    <row r="51" spans="1:7" hidden="1"/>
    <row r="52" spans="1:7" hidden="1">
      <c r="A52" s="84"/>
      <c r="B52" s="84"/>
      <c r="C52" s="84" t="s">
        <v>607</v>
      </c>
      <c r="D52" s="84"/>
      <c r="E52" s="84"/>
      <c r="F52" s="84"/>
      <c r="G52" s="84"/>
    </row>
    <row r="53" spans="1:7" hidden="1">
      <c r="A53" s="84"/>
      <c r="B53" s="84"/>
      <c r="C53" s="84"/>
      <c r="D53" s="84"/>
      <c r="E53" s="84"/>
      <c r="F53" s="84"/>
      <c r="G53" s="84"/>
    </row>
    <row r="54" spans="1:7" hidden="1">
      <c r="A54" s="84"/>
      <c r="B54" s="84"/>
      <c r="C54" s="84"/>
      <c r="D54" s="84"/>
      <c r="E54" s="84"/>
      <c r="F54" s="84"/>
      <c r="G54" s="84"/>
    </row>
    <row r="55" spans="1:7">
      <c r="A55" s="84"/>
      <c r="B55" s="84"/>
      <c r="C55" s="84" t="s">
        <v>370</v>
      </c>
      <c r="D55" s="84" t="s">
        <v>374</v>
      </c>
      <c r="E55" s="84"/>
      <c r="F55" s="84" t="s">
        <v>369</v>
      </c>
      <c r="G55" s="84" t="s">
        <v>371</v>
      </c>
    </row>
    <row r="56" spans="1:7">
      <c r="A56" s="84"/>
      <c r="B56" s="84"/>
      <c r="C56" s="84" t="s">
        <v>374</v>
      </c>
      <c r="D56" s="25"/>
      <c r="E56" s="25" t="s">
        <v>802</v>
      </c>
      <c r="G56" s="84"/>
    </row>
    <row r="57" spans="1:7">
      <c r="A57" s="84"/>
      <c r="B57" s="84"/>
      <c r="C57" s="84" t="s">
        <v>374</v>
      </c>
      <c r="D57" s="22" t="s">
        <v>497</v>
      </c>
      <c r="E57" s="25" t="s">
        <v>608</v>
      </c>
      <c r="G57" s="84"/>
    </row>
    <row r="58" spans="1:7">
      <c r="A58" s="84"/>
      <c r="B58" s="84"/>
      <c r="C58" s="84" t="s">
        <v>369</v>
      </c>
      <c r="G58" s="84"/>
    </row>
    <row r="59" spans="1:7">
      <c r="A59" s="84" t="s">
        <v>621</v>
      </c>
      <c r="B59" s="84"/>
      <c r="C59" s="84"/>
      <c r="D59" s="18" t="s">
        <v>609</v>
      </c>
      <c r="E59" s="51">
        <f>F17</f>
        <v>0</v>
      </c>
      <c r="G59" s="84"/>
    </row>
    <row r="60" spans="1:7">
      <c r="A60" s="84" t="s">
        <v>622</v>
      </c>
      <c r="B60" s="84"/>
      <c r="C60" s="84"/>
      <c r="D60" s="18" t="s">
        <v>610</v>
      </c>
      <c r="E60" s="51">
        <f>F41</f>
        <v>0</v>
      </c>
      <c r="G60" s="84"/>
    </row>
    <row r="61" spans="1:7">
      <c r="A61" s="84" t="s">
        <v>623</v>
      </c>
      <c r="B61" s="84"/>
      <c r="C61" s="84"/>
      <c r="D61" s="18" t="s">
        <v>611</v>
      </c>
      <c r="E61" s="64">
        <f>IF(E59&lt;&gt;0,E60/E59,0)</f>
        <v>0</v>
      </c>
      <c r="G61" s="84"/>
    </row>
    <row r="62" spans="1:7">
      <c r="A62" s="84"/>
      <c r="B62" s="84"/>
      <c r="C62" s="84"/>
      <c r="D62" s="18" t="s">
        <v>612</v>
      </c>
      <c r="E62" s="23"/>
      <c r="G62" s="84"/>
    </row>
    <row r="63" spans="1:7">
      <c r="A63" s="84" t="s">
        <v>624</v>
      </c>
      <c r="B63" s="84"/>
      <c r="C63" s="84"/>
      <c r="D63" s="18" t="s">
        <v>613</v>
      </c>
      <c r="E63" s="47"/>
      <c r="G63" s="84"/>
    </row>
    <row r="64" spans="1:7">
      <c r="A64" s="84" t="s">
        <v>625</v>
      </c>
      <c r="B64" s="84"/>
      <c r="C64" s="84"/>
      <c r="D64" s="18" t="s">
        <v>614</v>
      </c>
      <c r="E64" s="47"/>
      <c r="G64" s="84"/>
    </row>
    <row r="65" spans="1:7">
      <c r="A65" s="84" t="s">
        <v>626</v>
      </c>
      <c r="B65" s="84"/>
      <c r="C65" s="84"/>
      <c r="D65" s="18" t="s">
        <v>615</v>
      </c>
      <c r="E65" s="47"/>
      <c r="G65" s="84"/>
    </row>
    <row r="66" spans="1:7">
      <c r="A66" s="84" t="s">
        <v>627</v>
      </c>
      <c r="B66" s="84"/>
      <c r="C66" s="84"/>
      <c r="D66" s="18" t="s">
        <v>616</v>
      </c>
      <c r="E66" s="51">
        <f>SUM(E63:E65)</f>
        <v>0</v>
      </c>
      <c r="G66" s="84"/>
    </row>
    <row r="67" spans="1:7">
      <c r="A67" s="84" t="s">
        <v>628</v>
      </c>
      <c r="B67" s="84"/>
      <c r="C67" s="84"/>
      <c r="D67" s="18" t="s">
        <v>617</v>
      </c>
      <c r="E67" s="51">
        <f>M41</f>
        <v>0</v>
      </c>
      <c r="G67" s="84"/>
    </row>
    <row r="68" spans="1:7">
      <c r="A68" s="84" t="s">
        <v>629</v>
      </c>
      <c r="B68" s="84"/>
      <c r="C68" s="84"/>
      <c r="D68" s="18" t="s">
        <v>618</v>
      </c>
      <c r="E68" s="51">
        <f>E59-E66-E67</f>
        <v>0</v>
      </c>
      <c r="G68" s="84"/>
    </row>
    <row r="69" spans="1:7">
      <c r="A69" s="84" t="s">
        <v>630</v>
      </c>
      <c r="B69" s="84"/>
      <c r="C69" s="84"/>
      <c r="D69" s="18" t="s">
        <v>619</v>
      </c>
      <c r="E69" s="51">
        <f>IF((E60-E66-E67)&gt;0,E60-E66-E67,0)</f>
        <v>0</v>
      </c>
      <c r="G69" s="84"/>
    </row>
    <row r="70" spans="1:7">
      <c r="A70" s="84" t="s">
        <v>631</v>
      </c>
      <c r="B70" s="84"/>
      <c r="C70" s="84"/>
      <c r="D70" s="18" t="s">
        <v>620</v>
      </c>
      <c r="E70" s="64">
        <f>IF(E68&lt;&gt;0,E69/E68,0)</f>
        <v>0</v>
      </c>
      <c r="G70" s="84"/>
    </row>
    <row r="71" spans="1:7">
      <c r="A71" s="84"/>
      <c r="B71" s="84"/>
      <c r="C71" s="84" t="s">
        <v>369</v>
      </c>
      <c r="G71" s="84"/>
    </row>
    <row r="72" spans="1:7">
      <c r="A72" s="84"/>
      <c r="B72" s="84"/>
      <c r="C72" s="84" t="s">
        <v>372</v>
      </c>
      <c r="D72" s="84"/>
      <c r="E72" s="84"/>
      <c r="F72" s="84"/>
      <c r="G72" s="84" t="s">
        <v>373</v>
      </c>
    </row>
  </sheetData>
  <mergeCells count="13">
    <mergeCell ref="D1:H1"/>
    <mergeCell ref="L13:L14"/>
    <mergeCell ref="M13:M14"/>
    <mergeCell ref="N13:N14"/>
    <mergeCell ref="D11:N11"/>
    <mergeCell ref="O13:O14"/>
    <mergeCell ref="M12:O12"/>
    <mergeCell ref="K13:K14"/>
    <mergeCell ref="D13:D14"/>
    <mergeCell ref="F13:G13"/>
    <mergeCell ref="H13:H14"/>
    <mergeCell ref="E13:E14"/>
    <mergeCell ref="I13:J13"/>
  </mergeCells>
  <phoneticPr fontId="4" type="noConversion"/>
  <dataValidations count="10">
    <dataValidation type="whole" allowBlank="1" showInputMessage="1" showErrorMessage="1" errorTitle="Input Error" error="Please enter a numeric value between 0 and 99999999999999999" sqref="E70 J40 J20:J22 J25:J26 J29:J30 J32:J33 J35:J36 J17:J19 K17:K18 M17:N19 L17:L18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59:E61 E63:E69 J24 K41 E17:G22 J41 E24:G26 E28:G30 J37:J39 K34 J34 J28 J31 L24 K24 K37:K39 M20:N22 K28 K31 M24:N26 M28:N41 L28 L31 L34 L37:L39 L41">
      <formula1>0</formula1>
      <formula2>999999999999999</formula2>
    </dataValidation>
    <dataValidation type="decimal" allowBlank="1" showInputMessage="1" showErrorMessage="1" errorTitle="Input Error" error="Please enter a numeric value between 0 and 99999999999999999" sqref="I32:I33 I19:I22 H40:I40 I29:I30 F31:G41 I35:I36 I25:I26 H17:H22 H24:H26 H28:H39 H41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31:E41">
      <formula1>0</formula1>
      <formula2>99999999999999900</formula2>
    </dataValidation>
    <dataValidation type="whole" allowBlank="1" showInputMessage="1" showErrorMessage="1" errorTitle="Input Error" error="Please enter a Whole Number between -999999999999999 and 99999999999999999" sqref="K40 K20:K22 K25:K26 K29:K30 K32:K33 K35:K36">
      <formula1>-999999999999999</formula1>
      <formula2>999999999999999</formula2>
    </dataValidation>
    <dataValidation type="whole" allowBlank="1" showInputMessage="1" showErrorMessage="1" errorTitle="Input Error" error="Please enter a numeric value between -999999999999999 and 99999999999999999" sqref="K19">
      <formula1>-999999999999999</formula1>
      <formula2>99999999999999900</formula2>
    </dataValidation>
    <dataValidation type="whole" allowBlank="1" showInputMessage="1" showErrorMessage="1" errorTitle="Input Error" error="Please enter a numeric value between -9999999999999 and 999999999999999." sqref="L19">
      <formula1>-999999999900</formula1>
      <formula2>99999999999999900</formula2>
    </dataValidation>
    <dataValidation type="whole" allowBlank="1" showInputMessage="1" showErrorMessage="1" errorTitle="Input Error" error="Please enter a numeric value between -9999999999999 and 999999999999999." sqref="L20:L22 L25:L26 L35:L36">
      <formula1>-9999999999900</formula1>
      <formula2>999999999999999</formula2>
    </dataValidation>
    <dataValidation type="whole" allowBlank="1" showInputMessage="1" showErrorMessage="1" errorTitle="Input Error" error="Please enter a numeric value between -9999999999999 and 999999999999999." sqref="L29:L30 L32:L33">
      <formula1>-99999999999900</formula1>
      <formula2>999999999999999</formula2>
    </dataValidation>
    <dataValidation type="whole" allowBlank="1" showInputMessage="1" showErrorMessage="1" errorTitle="Input Error" error="Please enter a numeric value between -9999999999999 and 999999999999999." sqref="L40">
      <formula1>-999999999900</formula1>
      <formula2>999999999999999</formula2>
    </dataValidation>
  </dataValidations>
  <hyperlinks>
    <hyperlink ref="E4" location="Navigation!A1" display="Back To Navigation Page"/>
  </hyperlinks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J39"/>
  <sheetViews>
    <sheetView showGridLines="0" topLeftCell="D1" workbookViewId="0">
      <selection sqref="A1:C1048576"/>
    </sheetView>
  </sheetViews>
  <sheetFormatPr defaultRowHeight="14.5"/>
  <cols>
    <col min="1" max="3" width="9.1796875" hidden="1" customWidth="1"/>
    <col min="4" max="4" width="9" customWidth="1"/>
    <col min="5" max="5" width="23.1796875" customWidth="1"/>
    <col min="6" max="6" width="22.81640625" customWidth="1"/>
    <col min="7" max="7" width="24.1796875" customWidth="1"/>
    <col min="8" max="8" width="21.81640625" customWidth="1"/>
  </cols>
  <sheetData>
    <row r="1" spans="1:10" ht="28" customHeight="1">
      <c r="A1" s="17" t="s">
        <v>486</v>
      </c>
      <c r="D1" s="88" t="s">
        <v>721</v>
      </c>
      <c r="E1" s="88"/>
      <c r="F1" s="88"/>
      <c r="G1" s="88"/>
      <c r="H1" s="88"/>
    </row>
    <row r="4" spans="1:10">
      <c r="H4" s="34" t="s">
        <v>777</v>
      </c>
    </row>
    <row r="5" spans="1:10">
      <c r="H5" s="34"/>
    </row>
    <row r="6" spans="1:10">
      <c r="H6" s="34"/>
    </row>
    <row r="7" spans="1:10" hidden="1">
      <c r="A7" s="84"/>
      <c r="B7" s="84"/>
      <c r="C7" s="84" t="s">
        <v>525</v>
      </c>
      <c r="D7" s="84"/>
      <c r="E7" s="84"/>
      <c r="F7" s="84"/>
      <c r="G7" s="84"/>
      <c r="H7" s="84"/>
      <c r="I7" s="84"/>
      <c r="J7" s="84"/>
    </row>
    <row r="8" spans="1:10" hidden="1">
      <c r="A8" s="84"/>
      <c r="B8" s="84"/>
      <c r="C8" s="84"/>
      <c r="D8" s="84"/>
      <c r="E8" s="84"/>
      <c r="F8" s="84"/>
      <c r="G8" s="84"/>
      <c r="H8" s="84"/>
      <c r="I8" s="84"/>
      <c r="J8" s="84"/>
    </row>
    <row r="9" spans="1:10" hidden="1">
      <c r="A9" s="84"/>
      <c r="B9" s="84"/>
      <c r="C9" s="84"/>
      <c r="D9" s="84"/>
      <c r="E9" s="84"/>
      <c r="F9" s="84"/>
      <c r="G9" s="84"/>
      <c r="H9" s="84"/>
      <c r="I9" s="84"/>
      <c r="J9" s="84"/>
    </row>
    <row r="10" spans="1:10" hidden="1">
      <c r="A10" s="84"/>
      <c r="B10" s="84"/>
      <c r="C10" s="84" t="s">
        <v>370</v>
      </c>
      <c r="D10" s="84" t="s">
        <v>445</v>
      </c>
      <c r="E10" s="84" t="s">
        <v>374</v>
      </c>
      <c r="F10" s="84" t="s">
        <v>374</v>
      </c>
      <c r="G10" s="84" t="s">
        <v>374</v>
      </c>
      <c r="H10" s="84"/>
      <c r="I10" s="84" t="s">
        <v>369</v>
      </c>
      <c r="J10" s="84" t="s">
        <v>371</v>
      </c>
    </row>
    <row r="11" spans="1:10">
      <c r="A11" s="84"/>
      <c r="B11" s="84"/>
      <c r="C11" s="84" t="s">
        <v>374</v>
      </c>
      <c r="D11" s="89"/>
      <c r="E11" s="91"/>
      <c r="F11" s="91"/>
      <c r="G11" s="90"/>
      <c r="H11" s="63" t="s">
        <v>802</v>
      </c>
      <c r="I11" s="55"/>
      <c r="J11" s="84"/>
    </row>
    <row r="12" spans="1:10" ht="33.75" customHeight="1">
      <c r="A12" s="84"/>
      <c r="B12" s="84"/>
      <c r="C12" s="84" t="s">
        <v>374</v>
      </c>
      <c r="D12" s="24" t="s">
        <v>447</v>
      </c>
      <c r="E12" s="101" t="s">
        <v>527</v>
      </c>
      <c r="F12" s="118"/>
      <c r="G12" s="102"/>
      <c r="H12" s="24" t="s">
        <v>526</v>
      </c>
      <c r="J12" s="84"/>
    </row>
    <row r="13" spans="1:10" hidden="1">
      <c r="A13" s="84"/>
      <c r="B13" s="84"/>
      <c r="C13" s="84" t="s">
        <v>369</v>
      </c>
      <c r="J13" s="84"/>
    </row>
    <row r="14" spans="1:10">
      <c r="A14" s="84" t="s">
        <v>543</v>
      </c>
      <c r="B14" s="84"/>
      <c r="C14" s="84"/>
      <c r="D14" s="21">
        <v>1</v>
      </c>
      <c r="E14" s="103" t="s">
        <v>528</v>
      </c>
      <c r="F14" s="104"/>
      <c r="G14" s="105"/>
      <c r="H14" s="47"/>
      <c r="J14" s="84"/>
    </row>
    <row r="15" spans="1:10">
      <c r="A15" s="84" t="s">
        <v>544</v>
      </c>
      <c r="B15" s="84"/>
      <c r="C15" s="84"/>
      <c r="D15" s="21">
        <v>2</v>
      </c>
      <c r="E15" s="103" t="s">
        <v>529</v>
      </c>
      <c r="F15" s="104"/>
      <c r="G15" s="105"/>
      <c r="H15" s="47"/>
      <c r="J15" s="84"/>
    </row>
    <row r="16" spans="1:10">
      <c r="A16" s="84" t="s">
        <v>545</v>
      </c>
      <c r="B16" s="84"/>
      <c r="C16" s="84"/>
      <c r="D16" s="21">
        <v>3</v>
      </c>
      <c r="E16" s="103" t="s">
        <v>530</v>
      </c>
      <c r="F16" s="104"/>
      <c r="G16" s="105"/>
      <c r="H16" s="47"/>
      <c r="J16" s="84"/>
    </row>
    <row r="17" spans="1:10" ht="15" customHeight="1">
      <c r="A17" s="84"/>
      <c r="B17" s="84" t="s">
        <v>546</v>
      </c>
      <c r="C17" s="84"/>
      <c r="D17" s="21">
        <v>4</v>
      </c>
      <c r="E17" s="114" t="s">
        <v>531</v>
      </c>
      <c r="F17" s="115"/>
      <c r="G17" s="18" t="s">
        <v>535</v>
      </c>
      <c r="H17" s="47"/>
      <c r="J17" s="84"/>
    </row>
    <row r="18" spans="1:10" ht="15" customHeight="1">
      <c r="A18" s="84"/>
      <c r="B18" s="84" t="s">
        <v>546</v>
      </c>
      <c r="C18" s="84"/>
      <c r="D18" s="21">
        <v>5</v>
      </c>
      <c r="E18" s="116"/>
      <c r="F18" s="117"/>
      <c r="G18" s="18" t="s">
        <v>461</v>
      </c>
      <c r="H18" s="47"/>
      <c r="J18" s="84"/>
    </row>
    <row r="19" spans="1:10" ht="15" customHeight="1">
      <c r="A19" s="84"/>
      <c r="B19" s="84" t="s">
        <v>547</v>
      </c>
      <c r="C19" s="84"/>
      <c r="D19" s="21">
        <v>6</v>
      </c>
      <c r="E19" s="114" t="s">
        <v>532</v>
      </c>
      <c r="F19" s="115"/>
      <c r="G19" s="18" t="s">
        <v>535</v>
      </c>
      <c r="H19" s="47"/>
      <c r="J19" s="84"/>
    </row>
    <row r="20" spans="1:10" ht="15" customHeight="1">
      <c r="A20" s="84"/>
      <c r="B20" s="84" t="s">
        <v>547</v>
      </c>
      <c r="C20" s="84"/>
      <c r="D20" s="21">
        <v>7</v>
      </c>
      <c r="E20" s="116"/>
      <c r="F20" s="117"/>
      <c r="G20" s="18" t="s">
        <v>461</v>
      </c>
      <c r="H20" s="47"/>
      <c r="J20" s="84"/>
    </row>
    <row r="21" spans="1:10">
      <c r="A21" s="84"/>
      <c r="B21" s="84" t="s">
        <v>548</v>
      </c>
      <c r="C21" s="84"/>
      <c r="D21" s="21">
        <v>8</v>
      </c>
      <c r="E21" s="114" t="s">
        <v>533</v>
      </c>
      <c r="F21" s="115"/>
      <c r="G21" s="18" t="s">
        <v>535</v>
      </c>
      <c r="H21" s="51">
        <f>H17+H19</f>
        <v>0</v>
      </c>
      <c r="J21" s="84"/>
    </row>
    <row r="22" spans="1:10">
      <c r="A22" s="84"/>
      <c r="B22" s="84" t="s">
        <v>548</v>
      </c>
      <c r="C22" s="84"/>
      <c r="D22" s="21">
        <v>9</v>
      </c>
      <c r="E22" s="116"/>
      <c r="F22" s="117"/>
      <c r="G22" s="18" t="s">
        <v>461</v>
      </c>
      <c r="H22" s="51">
        <f>H18+H20</f>
        <v>0</v>
      </c>
      <c r="J22" s="84"/>
    </row>
    <row r="23" spans="1:10">
      <c r="A23" s="84"/>
      <c r="B23" s="84" t="s">
        <v>549</v>
      </c>
      <c r="C23" s="84"/>
      <c r="D23" s="21">
        <v>10</v>
      </c>
      <c r="E23" s="114" t="s">
        <v>534</v>
      </c>
      <c r="F23" s="115"/>
      <c r="G23" s="18" t="s">
        <v>535</v>
      </c>
      <c r="H23" s="47"/>
      <c r="J23" s="84"/>
    </row>
    <row r="24" spans="1:10">
      <c r="A24" s="84"/>
      <c r="B24" s="84" t="s">
        <v>549</v>
      </c>
      <c r="C24" s="84"/>
      <c r="D24" s="21">
        <v>11</v>
      </c>
      <c r="E24" s="116"/>
      <c r="F24" s="117"/>
      <c r="G24" s="18" t="s">
        <v>461</v>
      </c>
      <c r="H24" s="47"/>
      <c r="J24" s="84"/>
    </row>
    <row r="25" spans="1:10">
      <c r="A25" s="84"/>
      <c r="B25" s="84" t="s">
        <v>550</v>
      </c>
      <c r="C25" s="84"/>
      <c r="D25" s="21">
        <v>12</v>
      </c>
      <c r="E25" s="109" t="s">
        <v>542</v>
      </c>
      <c r="F25" s="112" t="s">
        <v>536</v>
      </c>
      <c r="G25" s="18" t="s">
        <v>535</v>
      </c>
      <c r="H25" s="47"/>
      <c r="J25" s="84"/>
    </row>
    <row r="26" spans="1:10">
      <c r="A26" s="84"/>
      <c r="B26" s="84" t="s">
        <v>550</v>
      </c>
      <c r="C26" s="84"/>
      <c r="D26" s="21">
        <v>13</v>
      </c>
      <c r="E26" s="110"/>
      <c r="F26" s="113"/>
      <c r="G26" s="18" t="s">
        <v>461</v>
      </c>
      <c r="H26" s="47"/>
      <c r="J26" s="84"/>
    </row>
    <row r="27" spans="1:10">
      <c r="A27" s="84"/>
      <c r="B27" s="84" t="s">
        <v>551</v>
      </c>
      <c r="C27" s="84"/>
      <c r="D27" s="21">
        <v>14</v>
      </c>
      <c r="E27" s="110"/>
      <c r="F27" s="112" t="s">
        <v>537</v>
      </c>
      <c r="G27" s="18" t="s">
        <v>535</v>
      </c>
      <c r="H27" s="47"/>
      <c r="J27" s="84"/>
    </row>
    <row r="28" spans="1:10">
      <c r="A28" s="84"/>
      <c r="B28" s="84" t="s">
        <v>551</v>
      </c>
      <c r="C28" s="84"/>
      <c r="D28" s="21">
        <v>15</v>
      </c>
      <c r="E28" s="110"/>
      <c r="F28" s="113"/>
      <c r="G28" s="18" t="s">
        <v>461</v>
      </c>
      <c r="H28" s="47"/>
      <c r="J28" s="84"/>
    </row>
    <row r="29" spans="1:10">
      <c r="A29" s="84"/>
      <c r="B29" s="84" t="s">
        <v>552</v>
      </c>
      <c r="C29" s="84"/>
      <c r="D29" s="21">
        <v>16</v>
      </c>
      <c r="E29" s="110"/>
      <c r="F29" s="112" t="s">
        <v>538</v>
      </c>
      <c r="G29" s="18" t="s">
        <v>535</v>
      </c>
      <c r="H29" s="47"/>
      <c r="J29" s="84"/>
    </row>
    <row r="30" spans="1:10">
      <c r="A30" s="84"/>
      <c r="B30" s="84" t="s">
        <v>552</v>
      </c>
      <c r="C30" s="84"/>
      <c r="D30" s="21">
        <v>17</v>
      </c>
      <c r="E30" s="110"/>
      <c r="F30" s="113"/>
      <c r="G30" s="18" t="s">
        <v>461</v>
      </c>
      <c r="H30" s="47"/>
      <c r="J30" s="84"/>
    </row>
    <row r="31" spans="1:10">
      <c r="A31" s="84"/>
      <c r="B31" s="84" t="s">
        <v>553</v>
      </c>
      <c r="C31" s="84"/>
      <c r="D31" s="21">
        <v>18</v>
      </c>
      <c r="E31" s="110"/>
      <c r="F31" s="112" t="s">
        <v>539</v>
      </c>
      <c r="G31" s="18" t="s">
        <v>535</v>
      </c>
      <c r="H31" s="47"/>
      <c r="J31" s="84"/>
    </row>
    <row r="32" spans="1:10">
      <c r="A32" s="84"/>
      <c r="B32" s="84" t="s">
        <v>553</v>
      </c>
      <c r="C32" s="84"/>
      <c r="D32" s="21">
        <v>19</v>
      </c>
      <c r="E32" s="110"/>
      <c r="F32" s="113"/>
      <c r="G32" s="18" t="s">
        <v>461</v>
      </c>
      <c r="H32" s="47"/>
      <c r="J32" s="84"/>
    </row>
    <row r="33" spans="1:10">
      <c r="A33" s="84"/>
      <c r="B33" s="84" t="s">
        <v>554</v>
      </c>
      <c r="C33" s="84"/>
      <c r="D33" s="21">
        <v>20</v>
      </c>
      <c r="E33" s="110"/>
      <c r="F33" s="112" t="s">
        <v>540</v>
      </c>
      <c r="G33" s="18" t="s">
        <v>535</v>
      </c>
      <c r="H33" s="47"/>
      <c r="J33" s="84"/>
    </row>
    <row r="34" spans="1:10">
      <c r="A34" s="84"/>
      <c r="B34" s="84" t="s">
        <v>554</v>
      </c>
      <c r="C34" s="84"/>
      <c r="D34" s="21">
        <v>21</v>
      </c>
      <c r="E34" s="110"/>
      <c r="F34" s="113"/>
      <c r="G34" s="18" t="s">
        <v>461</v>
      </c>
      <c r="H34" s="47"/>
      <c r="J34" s="84"/>
    </row>
    <row r="35" spans="1:10">
      <c r="A35" s="84"/>
      <c r="B35" s="84" t="s">
        <v>555</v>
      </c>
      <c r="C35" s="84"/>
      <c r="D35" s="21">
        <v>22</v>
      </c>
      <c r="E35" s="110"/>
      <c r="F35" s="112" t="s">
        <v>541</v>
      </c>
      <c r="G35" s="18" t="s">
        <v>535</v>
      </c>
      <c r="H35" s="51">
        <f>H25+H27+H29+H31+H33</f>
        <v>0</v>
      </c>
      <c r="J35" s="84"/>
    </row>
    <row r="36" spans="1:10">
      <c r="A36" s="84"/>
      <c r="B36" s="84" t="s">
        <v>555</v>
      </c>
      <c r="C36" s="84"/>
      <c r="D36" s="21">
        <v>23</v>
      </c>
      <c r="E36" s="111"/>
      <c r="F36" s="113"/>
      <c r="G36" s="18" t="s">
        <v>461</v>
      </c>
      <c r="H36" s="51">
        <f>H26+H28+H30+H32+H34</f>
        <v>0</v>
      </c>
      <c r="J36" s="84"/>
    </row>
    <row r="37" spans="1:10" ht="34.5" customHeight="1">
      <c r="A37" s="84"/>
      <c r="B37" s="84"/>
      <c r="C37" s="84" t="s">
        <v>374</v>
      </c>
      <c r="D37" s="106" t="s">
        <v>797</v>
      </c>
      <c r="E37" s="107"/>
      <c r="F37" s="107"/>
      <c r="G37" s="107"/>
      <c r="H37" s="108"/>
      <c r="J37" s="84"/>
    </row>
    <row r="38" spans="1:10">
      <c r="A38" s="84"/>
      <c r="B38" s="84"/>
      <c r="C38" s="84" t="s">
        <v>369</v>
      </c>
      <c r="J38" s="84"/>
    </row>
    <row r="39" spans="1:10">
      <c r="A39" s="84"/>
      <c r="B39" s="84"/>
      <c r="C39" s="84" t="s">
        <v>372</v>
      </c>
      <c r="D39" s="84"/>
      <c r="E39" s="84"/>
      <c r="F39" s="84"/>
      <c r="G39" s="84"/>
      <c r="H39" s="84"/>
      <c r="I39" s="84"/>
      <c r="J39" s="84" t="s">
        <v>373</v>
      </c>
    </row>
  </sheetData>
  <sheetProtection password="A44A" sheet="1" objects="1" scenarios="1"/>
  <mergeCells count="18">
    <mergeCell ref="D1:H1"/>
    <mergeCell ref="E25:E36"/>
    <mergeCell ref="F25:F26"/>
    <mergeCell ref="F27:F28"/>
    <mergeCell ref="F29:F30"/>
    <mergeCell ref="F31:F32"/>
    <mergeCell ref="F33:F34"/>
    <mergeCell ref="F35:F36"/>
    <mergeCell ref="E17:F18"/>
    <mergeCell ref="E19:F20"/>
    <mergeCell ref="E21:F22"/>
    <mergeCell ref="E23:F24"/>
    <mergeCell ref="E12:G12"/>
    <mergeCell ref="E14:G14"/>
    <mergeCell ref="E15:G15"/>
    <mergeCell ref="E16:G16"/>
    <mergeCell ref="D11:G11"/>
    <mergeCell ref="D37:H37"/>
  </mergeCells>
  <phoneticPr fontId="4" type="noConversion"/>
  <dataValidations count="1">
    <dataValidation type="whole" allowBlank="1" showInputMessage="1" showErrorMessage="1" errorTitle="Input Error" error="Please enter value between 0 and 999999999999999" sqref="H14:H36">
      <formula1>0</formula1>
      <formula2>999999999999999</formula2>
    </dataValidation>
  </dataValidations>
  <hyperlinks>
    <hyperlink ref="H4" location="Navigation!A1" display="Back To Navigation Page"/>
  </hyperlinks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H22"/>
  <sheetViews>
    <sheetView showGridLines="0" topLeftCell="D1" workbookViewId="0">
      <selection activeCell="D19" sqref="D19"/>
    </sheetView>
  </sheetViews>
  <sheetFormatPr defaultRowHeight="14.5"/>
  <cols>
    <col min="1" max="3" width="9.1796875" hidden="1" customWidth="1"/>
    <col min="4" max="4" width="25" customWidth="1"/>
    <col min="5" max="5" width="27.453125" customWidth="1"/>
    <col min="6" max="6" width="24.453125" customWidth="1"/>
  </cols>
  <sheetData>
    <row r="1" spans="1:8" ht="28" customHeight="1">
      <c r="A1" s="17" t="s">
        <v>487</v>
      </c>
      <c r="D1" s="88" t="s">
        <v>500</v>
      </c>
      <c r="E1" s="88"/>
      <c r="F1" s="88"/>
      <c r="G1" s="88"/>
      <c r="H1" s="88"/>
    </row>
    <row r="4" spans="1:8">
      <c r="D4" s="34" t="s">
        <v>777</v>
      </c>
    </row>
    <row r="5" spans="1:8">
      <c r="D5" s="34"/>
    </row>
    <row r="6" spans="1:8">
      <c r="D6" s="34"/>
    </row>
    <row r="7" spans="1:8" hidden="1">
      <c r="A7" s="84"/>
      <c r="B7" s="84"/>
      <c r="C7" s="84" t="s">
        <v>488</v>
      </c>
      <c r="D7" s="84"/>
      <c r="E7" s="84"/>
      <c r="F7" s="84"/>
      <c r="G7" s="84"/>
      <c r="H7" s="84"/>
    </row>
    <row r="8" spans="1:8" hidden="1">
      <c r="A8" s="84"/>
      <c r="B8" s="84"/>
      <c r="C8" s="84"/>
      <c r="D8" s="84"/>
      <c r="E8" s="84"/>
      <c r="F8" s="84"/>
      <c r="G8" s="84"/>
      <c r="H8" s="84"/>
    </row>
    <row r="9" spans="1:8" hidden="1">
      <c r="A9" s="84"/>
      <c r="B9" s="84"/>
      <c r="C9" s="84"/>
      <c r="D9" s="84"/>
      <c r="E9" s="84"/>
      <c r="F9" s="84"/>
      <c r="G9" s="84"/>
      <c r="H9" s="84"/>
    </row>
    <row r="10" spans="1:8" hidden="1">
      <c r="A10" s="84"/>
      <c r="B10" s="84"/>
      <c r="C10" s="84" t="s">
        <v>370</v>
      </c>
      <c r="D10" s="84"/>
      <c r="E10" s="84" t="s">
        <v>374</v>
      </c>
      <c r="F10" s="84"/>
      <c r="G10" s="84" t="s">
        <v>369</v>
      </c>
      <c r="H10" s="84" t="s">
        <v>371</v>
      </c>
    </row>
    <row r="11" spans="1:8" ht="29">
      <c r="A11" s="84"/>
      <c r="B11" s="84"/>
      <c r="C11" s="58" t="s">
        <v>374</v>
      </c>
      <c r="D11" s="24" t="s">
        <v>496</v>
      </c>
      <c r="E11" s="24" t="s">
        <v>497</v>
      </c>
      <c r="F11" s="24" t="s">
        <v>498</v>
      </c>
      <c r="H11" s="84"/>
    </row>
    <row r="12" spans="1:8" hidden="1">
      <c r="A12" s="84"/>
      <c r="B12" s="84"/>
      <c r="C12" s="84" t="s">
        <v>369</v>
      </c>
      <c r="H12" s="84"/>
    </row>
    <row r="13" spans="1:8">
      <c r="A13" s="84"/>
      <c r="B13" s="84"/>
      <c r="C13" s="84"/>
      <c r="D13" s="44"/>
      <c r="E13" s="30" t="s">
        <v>489</v>
      </c>
      <c r="F13" s="44"/>
      <c r="H13" s="84"/>
    </row>
    <row r="14" spans="1:8">
      <c r="A14" s="84"/>
      <c r="B14" s="84"/>
      <c r="C14" s="84"/>
      <c r="D14" s="44"/>
      <c r="E14" s="30" t="s">
        <v>490</v>
      </c>
      <c r="F14" s="44"/>
      <c r="H14" s="84"/>
    </row>
    <row r="15" spans="1:8">
      <c r="A15" s="84"/>
      <c r="B15" s="84"/>
      <c r="C15" s="84"/>
      <c r="D15" s="44"/>
      <c r="E15" s="30" t="s">
        <v>381</v>
      </c>
      <c r="F15" s="44"/>
      <c r="H15" s="84"/>
    </row>
    <row r="16" spans="1:8">
      <c r="A16" s="84"/>
      <c r="B16" s="84"/>
      <c r="C16" s="84"/>
      <c r="D16" s="44"/>
      <c r="E16" s="30" t="s">
        <v>491</v>
      </c>
      <c r="F16" s="44"/>
      <c r="H16" s="84"/>
    </row>
    <row r="17" spans="1:8">
      <c r="A17" s="84"/>
      <c r="B17" s="84"/>
      <c r="C17" s="84"/>
      <c r="D17" s="60"/>
      <c r="E17" s="30" t="s">
        <v>492</v>
      </c>
      <c r="F17" s="60"/>
      <c r="H17" s="84"/>
    </row>
    <row r="18" spans="1:8">
      <c r="A18" s="84"/>
      <c r="B18" s="84"/>
      <c r="C18" s="84"/>
      <c r="D18" s="60"/>
      <c r="E18" s="30" t="s">
        <v>493</v>
      </c>
      <c r="F18" s="60"/>
      <c r="H18" s="84"/>
    </row>
    <row r="19" spans="1:8">
      <c r="A19" s="84"/>
      <c r="B19" s="84"/>
      <c r="C19" s="84"/>
      <c r="D19" s="44"/>
      <c r="E19" s="30" t="s">
        <v>494</v>
      </c>
      <c r="F19" s="44"/>
      <c r="H19" s="84"/>
    </row>
    <row r="20" spans="1:8">
      <c r="A20" s="84"/>
      <c r="B20" s="84"/>
      <c r="C20" s="84"/>
      <c r="D20" s="46"/>
      <c r="E20" s="30" t="s">
        <v>495</v>
      </c>
      <c r="F20" s="46"/>
      <c r="H20" s="84"/>
    </row>
    <row r="21" spans="1:8">
      <c r="A21" s="84"/>
      <c r="B21" s="84"/>
      <c r="C21" s="84" t="s">
        <v>369</v>
      </c>
      <c r="H21" s="84"/>
    </row>
    <row r="22" spans="1:8">
      <c r="A22" s="84"/>
      <c r="B22" s="84"/>
      <c r="C22" s="84" t="s">
        <v>372</v>
      </c>
      <c r="D22" s="84"/>
      <c r="E22" s="84"/>
      <c r="F22" s="84"/>
      <c r="G22" s="84"/>
      <c r="H22" s="84" t="s">
        <v>373</v>
      </c>
    </row>
  </sheetData>
  <sheetProtection password="A44A" sheet="1" objects="1" scenarios="1"/>
  <mergeCells count="1">
    <mergeCell ref="D1:H1"/>
  </mergeCells>
  <phoneticPr fontId="4" type="noConversion"/>
  <dataValidations count="1">
    <dataValidation type="whole" allowBlank="1" showInputMessage="1" showErrorMessage="1" errorTitle="Input Error" error="Please enter a Whole Number between 1000000000 and 9999999999" sqref="D17:D18 F17:F18">
      <formula1>1000000000</formula1>
      <formula2>9999999999</formula2>
    </dataValidation>
  </dataValidations>
  <hyperlinks>
    <hyperlink ref="D4" location="Navigation!A1" display="Back To Navigation Page"/>
  </hyperlinks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"/>
  <sheetViews>
    <sheetView workbookViewId="0"/>
  </sheetViews>
  <sheetFormatPr defaultColWidth="9.1796875" defaultRowHeight="14.5"/>
  <cols>
    <col min="1" max="16384" width="9.1796875" style="1"/>
  </cols>
  <sheetData/>
  <sheetProtection selectLockedCells="1"/>
  <dataConsolidate/>
  <phoneticPr fontId="0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"/>
  <sheetViews>
    <sheetView workbookViewId="0"/>
  </sheetViews>
  <sheetFormatPr defaultColWidth="9.1796875" defaultRowHeight="14.5"/>
  <cols>
    <col min="1" max="16384" width="9.1796875" style="1"/>
  </cols>
  <sheetData/>
  <sheetProtection selectLockedCells="1"/>
  <phoneticPr fontId="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"/>
  <sheetViews>
    <sheetView workbookViewId="0">
      <selection activeCell="A2" sqref="A2"/>
    </sheetView>
  </sheetViews>
  <sheetFormatPr defaultColWidth="9.1796875" defaultRowHeight="14.5"/>
  <cols>
    <col min="1" max="16384" width="9.1796875" style="1"/>
  </cols>
  <sheetData/>
  <sheetProtection selectLockedCells="1"/>
  <phoneticPr fontId="4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172"/>
  <sheetViews>
    <sheetView topLeftCell="A7" workbookViewId="0">
      <selection activeCell="D28" sqref="D28"/>
    </sheetView>
  </sheetViews>
  <sheetFormatPr defaultColWidth="9.1796875" defaultRowHeight="14.5"/>
  <cols>
    <col min="1" max="1" width="9.1796875" style="1"/>
    <col min="2" max="2" width="25.81640625" style="1" bestFit="1" customWidth="1"/>
    <col min="3" max="3" width="22.453125" style="1" customWidth="1"/>
    <col min="4" max="4" width="17.1796875" style="1" customWidth="1"/>
    <col min="5" max="8" width="9.1796875" style="1"/>
    <col min="9" max="9" width="9.7265625" style="1" bestFit="1" customWidth="1"/>
    <col min="10" max="10" width="9.1796875" style="1" hidden="1" customWidth="1"/>
    <col min="11" max="11" width="53.26953125" style="1" hidden="1" customWidth="1"/>
    <col min="12" max="12" width="10.453125" style="1" hidden="1" customWidth="1"/>
    <col min="13" max="13" width="11" style="1" hidden="1" customWidth="1"/>
    <col min="14" max="15" width="9.1796875" style="1"/>
    <col min="16" max="16" width="24.54296875" style="1" customWidth="1"/>
    <col min="17" max="17" width="11" style="1" bestFit="1" customWidth="1"/>
    <col min="18" max="16384" width="9.1796875" style="1"/>
  </cols>
  <sheetData>
    <row r="1" spans="2:13">
      <c r="J1" s="1" t="s">
        <v>152</v>
      </c>
      <c r="K1" s="1" t="s">
        <v>153</v>
      </c>
      <c r="L1" s="1" t="s">
        <v>198</v>
      </c>
      <c r="M1" s="1">
        <v>1</v>
      </c>
    </row>
    <row r="2" spans="2:13">
      <c r="J2" s="1" t="s">
        <v>154</v>
      </c>
      <c r="K2" s="1" t="s">
        <v>155</v>
      </c>
      <c r="L2" s="1" t="s">
        <v>199</v>
      </c>
      <c r="M2" s="1">
        <v>1000</v>
      </c>
    </row>
    <row r="3" spans="2:13">
      <c r="J3" s="1" t="s">
        <v>156</v>
      </c>
      <c r="K3" s="1" t="s">
        <v>157</v>
      </c>
      <c r="L3" s="1" t="s">
        <v>367</v>
      </c>
      <c r="M3" s="1">
        <v>100000</v>
      </c>
    </row>
    <row r="4" spans="2:13">
      <c r="J4" s="1" t="s">
        <v>158</v>
      </c>
      <c r="K4" s="1" t="s">
        <v>159</v>
      </c>
      <c r="L4" s="1" t="s">
        <v>200</v>
      </c>
      <c r="M4" s="1">
        <v>1000000</v>
      </c>
    </row>
    <row r="5" spans="2:13">
      <c r="J5" s="1" t="s">
        <v>160</v>
      </c>
      <c r="K5" s="1" t="s">
        <v>161</v>
      </c>
      <c r="L5" s="1" t="s">
        <v>201</v>
      </c>
      <c r="M5" s="1">
        <v>1000000000</v>
      </c>
    </row>
    <row r="6" spans="2:13">
      <c r="B6" s="6"/>
      <c r="C6" s="2" t="s">
        <v>208</v>
      </c>
      <c r="D6" s="2" t="s">
        <v>305</v>
      </c>
      <c r="J6" s="1" t="s">
        <v>213</v>
      </c>
      <c r="K6" s="1" t="s">
        <v>214</v>
      </c>
    </row>
    <row r="7" spans="2:13">
      <c r="B7" s="6"/>
      <c r="C7" s="2" t="s">
        <v>209</v>
      </c>
      <c r="D7" s="2" t="s">
        <v>199</v>
      </c>
      <c r="J7" s="1" t="s">
        <v>215</v>
      </c>
      <c r="K7" s="1" t="s">
        <v>216</v>
      </c>
    </row>
    <row r="8" spans="2:13">
      <c r="B8" s="7" t="s">
        <v>210</v>
      </c>
      <c r="C8" s="2" t="s">
        <v>194</v>
      </c>
      <c r="D8" s="15">
        <f>G8</f>
        <v>0</v>
      </c>
      <c r="G8" s="15"/>
      <c r="I8" s="8"/>
      <c r="J8" s="1" t="s">
        <v>217</v>
      </c>
      <c r="K8" s="1" t="s">
        <v>218</v>
      </c>
    </row>
    <row r="9" spans="2:13">
      <c r="B9" s="7"/>
      <c r="C9" s="2" t="s">
        <v>195</v>
      </c>
      <c r="D9" s="15">
        <f>G9</f>
        <v>0</v>
      </c>
      <c r="G9" s="15"/>
      <c r="I9" s="8"/>
      <c r="J9" s="1" t="s">
        <v>219</v>
      </c>
      <c r="K9" s="1" t="s">
        <v>220</v>
      </c>
    </row>
    <row r="10" spans="2:13">
      <c r="B10" s="7" t="s">
        <v>211</v>
      </c>
      <c r="C10" s="2" t="s">
        <v>194</v>
      </c>
      <c r="D10" s="9">
        <f>StartUp!I8</f>
        <v>0</v>
      </c>
      <c r="G10" s="16">
        <v>41365</v>
      </c>
      <c r="J10" s="1" t="s">
        <v>221</v>
      </c>
      <c r="K10" s="1" t="s">
        <v>222</v>
      </c>
    </row>
    <row r="11" spans="2:13">
      <c r="B11" s="7"/>
      <c r="C11" s="2" t="s">
        <v>195</v>
      </c>
      <c r="D11" s="9">
        <f>StartUp!I9</f>
        <v>0</v>
      </c>
      <c r="J11" s="1" t="s">
        <v>223</v>
      </c>
      <c r="K11" s="1" t="s">
        <v>224</v>
      </c>
    </row>
    <row r="12" spans="2:13">
      <c r="B12" s="6"/>
      <c r="C12" s="3" t="s">
        <v>212</v>
      </c>
      <c r="D12" s="4">
        <f>D16</f>
        <v>0</v>
      </c>
      <c r="G12" s="16"/>
      <c r="J12" s="1" t="s">
        <v>225</v>
      </c>
      <c r="K12" s="1" t="s">
        <v>226</v>
      </c>
    </row>
    <row r="13" spans="2:13">
      <c r="B13" s="6"/>
      <c r="C13" s="2" t="s">
        <v>353</v>
      </c>
      <c r="D13" s="4"/>
      <c r="G13" s="16"/>
      <c r="J13" s="1" t="s">
        <v>227</v>
      </c>
      <c r="K13" s="1" t="s">
        <v>228</v>
      </c>
    </row>
    <row r="14" spans="2:13">
      <c r="B14" s="2" t="s">
        <v>356</v>
      </c>
      <c r="C14" s="2" t="s">
        <v>194</v>
      </c>
      <c r="D14" s="9">
        <f>StartUp!I8</f>
        <v>0</v>
      </c>
      <c r="G14" s="16"/>
      <c r="J14" s="1" t="s">
        <v>229</v>
      </c>
      <c r="K14" s="1" t="s">
        <v>230</v>
      </c>
    </row>
    <row r="15" spans="2:13">
      <c r="B15" s="2"/>
      <c r="C15" s="2" t="s">
        <v>195</v>
      </c>
      <c r="D15" s="9">
        <f>StartUp!I9</f>
        <v>0</v>
      </c>
      <c r="G15" s="16"/>
      <c r="J15" s="1" t="s">
        <v>231</v>
      </c>
      <c r="K15" s="1" t="s">
        <v>232</v>
      </c>
    </row>
    <row r="16" spans="2:13">
      <c r="B16" s="10" t="s">
        <v>357</v>
      </c>
      <c r="C16" s="10"/>
      <c r="D16" s="87"/>
      <c r="G16" s="16"/>
      <c r="J16" s="1" t="s">
        <v>233</v>
      </c>
      <c r="K16" s="1" t="s">
        <v>234</v>
      </c>
    </row>
    <row r="17" spans="2:11">
      <c r="B17" s="10" t="s">
        <v>358</v>
      </c>
      <c r="C17" s="10"/>
      <c r="D17" s="14"/>
      <c r="G17" s="16"/>
      <c r="J17" s="1" t="s">
        <v>235</v>
      </c>
      <c r="K17" s="1" t="s">
        <v>236</v>
      </c>
    </row>
    <row r="18" spans="2:11">
      <c r="B18" s="10" t="s">
        <v>359</v>
      </c>
      <c r="C18" s="10"/>
      <c r="D18" s="10"/>
      <c r="G18" s="16"/>
      <c r="J18" s="1" t="s">
        <v>237</v>
      </c>
      <c r="K18" s="1" t="s">
        <v>238</v>
      </c>
    </row>
    <row r="19" spans="2:11">
      <c r="B19" s="10" t="s">
        <v>360</v>
      </c>
      <c r="C19" s="10"/>
      <c r="D19" s="10">
        <v>0</v>
      </c>
      <c r="G19" s="16"/>
      <c r="J19" s="1" t="s">
        <v>239</v>
      </c>
      <c r="K19" s="1" t="s">
        <v>240</v>
      </c>
    </row>
    <row r="20" spans="2:11">
      <c r="B20" s="10" t="s">
        <v>361</v>
      </c>
      <c r="C20" s="10"/>
      <c r="D20" s="10">
        <v>2010</v>
      </c>
      <c r="J20" s="1" t="s">
        <v>241</v>
      </c>
      <c r="K20" s="1" t="s">
        <v>242</v>
      </c>
    </row>
    <row r="21" spans="2:11">
      <c r="B21" s="11" t="s">
        <v>362</v>
      </c>
      <c r="C21" s="10"/>
      <c r="D21" s="12">
        <v>0</v>
      </c>
      <c r="J21" s="1" t="s">
        <v>243</v>
      </c>
      <c r="K21" s="1" t="s">
        <v>244</v>
      </c>
    </row>
    <row r="22" spans="2:11">
      <c r="D22" s="75" t="s">
        <v>787</v>
      </c>
      <c r="J22" s="1" t="s">
        <v>245</v>
      </c>
      <c r="K22" s="1" t="s">
        <v>246</v>
      </c>
    </row>
    <row r="23" spans="2:11">
      <c r="J23" s="1" t="s">
        <v>247</v>
      </c>
      <c r="K23" s="1" t="s">
        <v>248</v>
      </c>
    </row>
    <row r="24" spans="2:11">
      <c r="D24" s="75" t="s">
        <v>765</v>
      </c>
      <c r="J24" s="1" t="s">
        <v>249</v>
      </c>
      <c r="K24" s="1" t="s">
        <v>250</v>
      </c>
    </row>
    <row r="25" spans="2:11">
      <c r="J25" s="1" t="s">
        <v>251</v>
      </c>
      <c r="K25" s="1" t="s">
        <v>252</v>
      </c>
    </row>
    <row r="26" spans="2:11">
      <c r="J26" s="1" t="s">
        <v>253</v>
      </c>
      <c r="K26" s="1" t="s">
        <v>254</v>
      </c>
    </row>
    <row r="27" spans="2:11">
      <c r="B27" s="75" t="s">
        <v>804</v>
      </c>
      <c r="C27" s="1" t="s">
        <v>814</v>
      </c>
      <c r="J27" s="1" t="s">
        <v>255</v>
      </c>
      <c r="K27" s="1" t="s">
        <v>256</v>
      </c>
    </row>
    <row r="28" spans="2:11">
      <c r="B28" s="75" t="s">
        <v>812</v>
      </c>
      <c r="C28" s="75" t="s">
        <v>815</v>
      </c>
      <c r="J28" s="1" t="s">
        <v>257</v>
      </c>
      <c r="K28" s="1" t="s">
        <v>258</v>
      </c>
    </row>
    <row r="29" spans="2:11">
      <c r="B29" s="75" t="s">
        <v>813</v>
      </c>
      <c r="C29" s="75" t="s">
        <v>827</v>
      </c>
      <c r="J29" s="1" t="s">
        <v>259</v>
      </c>
      <c r="K29" s="1" t="s">
        <v>260</v>
      </c>
    </row>
    <row r="30" spans="2:11">
      <c r="J30" s="1" t="s">
        <v>261</v>
      </c>
      <c r="K30" s="1" t="s">
        <v>262</v>
      </c>
    </row>
    <row r="31" spans="2:11">
      <c r="J31" s="1" t="s">
        <v>263</v>
      </c>
      <c r="K31" s="1" t="s">
        <v>264</v>
      </c>
    </row>
    <row r="32" spans="2:11">
      <c r="J32" s="1" t="s">
        <v>265</v>
      </c>
      <c r="K32" s="1" t="s">
        <v>266</v>
      </c>
    </row>
    <row r="33" spans="1:11">
      <c r="J33" s="1" t="s">
        <v>267</v>
      </c>
      <c r="K33" s="1" t="s">
        <v>268</v>
      </c>
    </row>
    <row r="34" spans="1:11">
      <c r="J34" s="1" t="s">
        <v>269</v>
      </c>
      <c r="K34" s="1" t="s">
        <v>270</v>
      </c>
    </row>
    <row r="35" spans="1:11">
      <c r="J35" s="1" t="s">
        <v>271</v>
      </c>
      <c r="K35" s="1" t="s">
        <v>272</v>
      </c>
    </row>
    <row r="36" spans="1:11">
      <c r="J36" s="1" t="s">
        <v>273</v>
      </c>
      <c r="K36" s="1" t="s">
        <v>274</v>
      </c>
    </row>
    <row r="37" spans="1:11">
      <c r="J37" s="1" t="s">
        <v>306</v>
      </c>
      <c r="K37" s="1" t="s">
        <v>307</v>
      </c>
    </row>
    <row r="38" spans="1:11">
      <c r="J38" s="1" t="s">
        <v>308</v>
      </c>
      <c r="K38" s="1" t="s">
        <v>309</v>
      </c>
    </row>
    <row r="39" spans="1:11">
      <c r="J39" s="1" t="s">
        <v>310</v>
      </c>
      <c r="K39" s="1" t="s">
        <v>311</v>
      </c>
    </row>
    <row r="40" spans="1:11">
      <c r="B40" s="1" t="s">
        <v>364</v>
      </c>
      <c r="C40" s="1">
        <f>StartUp!D17</f>
        <v>0</v>
      </c>
    </row>
    <row r="41" spans="1:11">
      <c r="B41" s="1" t="s">
        <v>365</v>
      </c>
      <c r="C41" s="13" t="e">
        <f>#REF!</f>
        <v>#REF!</v>
      </c>
      <c r="J41" s="1" t="s">
        <v>312</v>
      </c>
      <c r="K41" s="1" t="s">
        <v>313</v>
      </c>
    </row>
    <row r="42" spans="1:11">
      <c r="A42" s="1" t="s">
        <v>363</v>
      </c>
      <c r="B42" s="1" t="s">
        <v>366</v>
      </c>
      <c r="C42" s="1" t="e">
        <f>#REF!</f>
        <v>#REF!</v>
      </c>
      <c r="J42" s="1" t="s">
        <v>314</v>
      </c>
      <c r="K42" s="1" t="s">
        <v>315</v>
      </c>
    </row>
    <row r="43" spans="1:11">
      <c r="J43" s="1" t="s">
        <v>316</v>
      </c>
      <c r="K43" s="1" t="s">
        <v>317</v>
      </c>
    </row>
    <row r="44" spans="1:11">
      <c r="J44" s="1" t="s">
        <v>318</v>
      </c>
      <c r="K44" s="1" t="s">
        <v>319</v>
      </c>
    </row>
    <row r="45" spans="1:11">
      <c r="J45" s="1" t="s">
        <v>320</v>
      </c>
      <c r="K45" s="1" t="s">
        <v>321</v>
      </c>
    </row>
    <row r="46" spans="1:11">
      <c r="J46" s="1" t="s">
        <v>322</v>
      </c>
      <c r="K46" s="1" t="s">
        <v>323</v>
      </c>
    </row>
    <row r="47" spans="1:11">
      <c r="J47" s="1" t="s">
        <v>324</v>
      </c>
      <c r="K47" s="1" t="s">
        <v>325</v>
      </c>
    </row>
    <row r="48" spans="1:11">
      <c r="J48" s="1" t="s">
        <v>326</v>
      </c>
      <c r="K48" s="1" t="s">
        <v>327</v>
      </c>
    </row>
    <row r="49" spans="10:11">
      <c r="J49" s="1" t="s">
        <v>328</v>
      </c>
      <c r="K49" s="1" t="s">
        <v>329</v>
      </c>
    </row>
    <row r="50" spans="10:11">
      <c r="J50" s="1" t="s">
        <v>330</v>
      </c>
      <c r="K50" s="1" t="s">
        <v>331</v>
      </c>
    </row>
    <row r="51" spans="10:11">
      <c r="J51" s="1" t="s">
        <v>332</v>
      </c>
      <c r="K51" s="1" t="s">
        <v>333</v>
      </c>
    </row>
    <row r="52" spans="10:11">
      <c r="J52" s="1" t="s">
        <v>334</v>
      </c>
      <c r="K52" s="1" t="s">
        <v>335</v>
      </c>
    </row>
    <row r="53" spans="10:11">
      <c r="J53" s="1" t="s">
        <v>336</v>
      </c>
      <c r="K53" s="1" t="s">
        <v>337</v>
      </c>
    </row>
    <row r="54" spans="10:11">
      <c r="J54" s="1" t="s">
        <v>338</v>
      </c>
      <c r="K54" s="1" t="s">
        <v>339</v>
      </c>
    </row>
    <row r="55" spans="10:11">
      <c r="J55" s="1" t="s">
        <v>340</v>
      </c>
      <c r="K55" s="1" t="s">
        <v>341</v>
      </c>
    </row>
    <row r="56" spans="10:11">
      <c r="J56" s="1" t="s">
        <v>342</v>
      </c>
      <c r="K56" s="1" t="s">
        <v>343</v>
      </c>
    </row>
    <row r="57" spans="10:11">
      <c r="J57" s="1" t="s">
        <v>344</v>
      </c>
      <c r="K57" s="1" t="s">
        <v>345</v>
      </c>
    </row>
    <row r="58" spans="10:11">
      <c r="J58" s="1" t="s">
        <v>346</v>
      </c>
      <c r="K58" s="1" t="s">
        <v>347</v>
      </c>
    </row>
    <row r="59" spans="10:11">
      <c r="J59" s="1" t="s">
        <v>348</v>
      </c>
      <c r="K59" s="1" t="s">
        <v>349</v>
      </c>
    </row>
    <row r="60" spans="10:11">
      <c r="J60" s="1" t="s">
        <v>350</v>
      </c>
      <c r="K60" s="1" t="s">
        <v>351</v>
      </c>
    </row>
    <row r="61" spans="10:11">
      <c r="J61" s="1" t="s">
        <v>352</v>
      </c>
      <c r="K61" s="1" t="s">
        <v>202</v>
      </c>
    </row>
    <row r="62" spans="10:11">
      <c r="J62" s="1" t="s">
        <v>203</v>
      </c>
      <c r="K62" s="1" t="s">
        <v>204</v>
      </c>
    </row>
    <row r="63" spans="10:11">
      <c r="J63" s="1" t="s">
        <v>205</v>
      </c>
      <c r="K63" s="1" t="s">
        <v>206</v>
      </c>
    </row>
    <row r="64" spans="10:11">
      <c r="J64" s="1" t="s">
        <v>207</v>
      </c>
      <c r="K64" s="1" t="s">
        <v>295</v>
      </c>
    </row>
    <row r="65" spans="10:11">
      <c r="J65" s="1" t="s">
        <v>296</v>
      </c>
      <c r="K65" s="1" t="s">
        <v>297</v>
      </c>
    </row>
    <row r="66" spans="10:11">
      <c r="J66" s="1" t="s">
        <v>298</v>
      </c>
      <c r="K66" s="1" t="s">
        <v>299</v>
      </c>
    </row>
    <row r="67" spans="10:11">
      <c r="J67" s="1" t="s">
        <v>300</v>
      </c>
      <c r="K67" s="1" t="s">
        <v>301</v>
      </c>
    </row>
    <row r="68" spans="10:11">
      <c r="J68" s="1" t="s">
        <v>302</v>
      </c>
      <c r="K68" s="1" t="s">
        <v>303</v>
      </c>
    </row>
    <row r="69" spans="10:11">
      <c r="J69" s="1" t="s">
        <v>304</v>
      </c>
      <c r="K69" s="1" t="s">
        <v>305</v>
      </c>
    </row>
    <row r="70" spans="10:11">
      <c r="J70" s="1" t="s">
        <v>275</v>
      </c>
      <c r="K70" s="1" t="s">
        <v>276</v>
      </c>
    </row>
    <row r="71" spans="10:11">
      <c r="J71" s="1" t="s">
        <v>277</v>
      </c>
      <c r="K71" s="1" t="s">
        <v>278</v>
      </c>
    </row>
    <row r="72" spans="10:11">
      <c r="J72" s="1" t="s">
        <v>279</v>
      </c>
      <c r="K72" s="1" t="s">
        <v>280</v>
      </c>
    </row>
    <row r="73" spans="10:11">
      <c r="J73" s="1" t="s">
        <v>281</v>
      </c>
      <c r="K73" s="1" t="s">
        <v>282</v>
      </c>
    </row>
    <row r="74" spans="10:11">
      <c r="J74" s="1" t="s">
        <v>283</v>
      </c>
      <c r="K74" s="1" t="s">
        <v>162</v>
      </c>
    </row>
    <row r="75" spans="10:11">
      <c r="J75" s="1" t="s">
        <v>163</v>
      </c>
      <c r="K75" s="1" t="s">
        <v>164</v>
      </c>
    </row>
    <row r="76" spans="10:11">
      <c r="J76" s="1" t="s">
        <v>165</v>
      </c>
      <c r="K76" s="1" t="s">
        <v>166</v>
      </c>
    </row>
    <row r="77" spans="10:11">
      <c r="J77" s="1" t="s">
        <v>167</v>
      </c>
      <c r="K77" s="1" t="s">
        <v>168</v>
      </c>
    </row>
    <row r="78" spans="10:11">
      <c r="J78" s="1" t="s">
        <v>169</v>
      </c>
      <c r="K78" s="1" t="s">
        <v>170</v>
      </c>
    </row>
    <row r="79" spans="10:11">
      <c r="J79" s="1" t="s">
        <v>171</v>
      </c>
      <c r="K79" s="1" t="s">
        <v>172</v>
      </c>
    </row>
    <row r="80" spans="10:11">
      <c r="J80" s="1" t="s">
        <v>173</v>
      </c>
      <c r="K80" s="1" t="s">
        <v>174</v>
      </c>
    </row>
    <row r="81" spans="10:11">
      <c r="J81" s="1" t="s">
        <v>175</v>
      </c>
      <c r="K81" s="1" t="s">
        <v>176</v>
      </c>
    </row>
    <row r="82" spans="10:11">
      <c r="J82" s="1" t="s">
        <v>177</v>
      </c>
      <c r="K82" s="1" t="s">
        <v>178</v>
      </c>
    </row>
    <row r="83" spans="10:11">
      <c r="J83" s="1" t="s">
        <v>179</v>
      </c>
      <c r="K83" s="1" t="s">
        <v>180</v>
      </c>
    </row>
    <row r="84" spans="10:11">
      <c r="J84" s="1" t="s">
        <v>181</v>
      </c>
      <c r="K84" s="1" t="s">
        <v>182</v>
      </c>
    </row>
    <row r="85" spans="10:11">
      <c r="J85" s="1" t="s">
        <v>183</v>
      </c>
      <c r="K85" s="1" t="s">
        <v>184</v>
      </c>
    </row>
    <row r="86" spans="10:11">
      <c r="J86" s="1" t="s">
        <v>185</v>
      </c>
      <c r="K86" s="1" t="s">
        <v>186</v>
      </c>
    </row>
    <row r="87" spans="10:11">
      <c r="J87" s="1" t="s">
        <v>187</v>
      </c>
      <c r="K87" s="1" t="s">
        <v>188</v>
      </c>
    </row>
    <row r="88" spans="10:11">
      <c r="J88" s="1" t="s">
        <v>189</v>
      </c>
      <c r="K88" s="1" t="s">
        <v>190</v>
      </c>
    </row>
    <row r="89" spans="10:11">
      <c r="J89" s="1" t="s">
        <v>191</v>
      </c>
      <c r="K89" s="1" t="s">
        <v>192</v>
      </c>
    </row>
    <row r="90" spans="10:11">
      <c r="J90" s="1" t="s">
        <v>193</v>
      </c>
      <c r="K90" s="1" t="s">
        <v>284</v>
      </c>
    </row>
    <row r="91" spans="10:11">
      <c r="J91" s="1" t="s">
        <v>285</v>
      </c>
      <c r="K91" s="1" t="s">
        <v>286</v>
      </c>
    </row>
    <row r="92" spans="10:11">
      <c r="J92" s="1" t="s">
        <v>287</v>
      </c>
      <c r="K92" s="1" t="s">
        <v>288</v>
      </c>
    </row>
    <row r="93" spans="10:11">
      <c r="J93" s="1" t="s">
        <v>289</v>
      </c>
      <c r="K93" s="1" t="s">
        <v>290</v>
      </c>
    </row>
    <row r="94" spans="10:11">
      <c r="J94" s="1" t="s">
        <v>291</v>
      </c>
      <c r="K94" s="1" t="s">
        <v>292</v>
      </c>
    </row>
    <row r="95" spans="10:11">
      <c r="J95" s="1" t="s">
        <v>293</v>
      </c>
      <c r="K95" s="1" t="s">
        <v>294</v>
      </c>
    </row>
    <row r="96" spans="10:11">
      <c r="J96" s="1" t="s">
        <v>0</v>
      </c>
      <c r="K96" s="1" t="s">
        <v>1</v>
      </c>
    </row>
    <row r="97" spans="10:11">
      <c r="J97" s="1" t="s">
        <v>2</v>
      </c>
      <c r="K97" s="1" t="s">
        <v>3</v>
      </c>
    </row>
    <row r="98" spans="10:11">
      <c r="J98" s="1" t="s">
        <v>4</v>
      </c>
      <c r="K98" s="1" t="s">
        <v>5</v>
      </c>
    </row>
    <row r="99" spans="10:11">
      <c r="J99" s="1" t="s">
        <v>6</v>
      </c>
      <c r="K99" s="1" t="s">
        <v>7</v>
      </c>
    </row>
    <row r="100" spans="10:11">
      <c r="J100" s="1" t="s">
        <v>8</v>
      </c>
      <c r="K100" s="1" t="s">
        <v>9</v>
      </c>
    </row>
    <row r="101" spans="10:11">
      <c r="J101" s="1" t="s">
        <v>10</v>
      </c>
      <c r="K101" s="1" t="s">
        <v>11</v>
      </c>
    </row>
    <row r="102" spans="10:11">
      <c r="J102" s="1" t="s">
        <v>12</v>
      </c>
      <c r="K102" s="1" t="s">
        <v>13</v>
      </c>
    </row>
    <row r="103" spans="10:11">
      <c r="J103" s="1" t="s">
        <v>14</v>
      </c>
      <c r="K103" s="1" t="s">
        <v>15</v>
      </c>
    </row>
    <row r="104" spans="10:11">
      <c r="J104" s="1" t="s">
        <v>16</v>
      </c>
      <c r="K104" s="1" t="s">
        <v>17</v>
      </c>
    </row>
    <row r="105" spans="10:11">
      <c r="J105" s="1" t="s">
        <v>18</v>
      </c>
      <c r="K105" s="1" t="s">
        <v>19</v>
      </c>
    </row>
    <row r="106" spans="10:11">
      <c r="J106" s="1" t="s">
        <v>20</v>
      </c>
      <c r="K106" s="1" t="s">
        <v>21</v>
      </c>
    </row>
    <row r="107" spans="10:11">
      <c r="J107" s="1" t="s">
        <v>22</v>
      </c>
      <c r="K107" s="1" t="s">
        <v>23</v>
      </c>
    </row>
    <row r="108" spans="10:11">
      <c r="J108" s="1" t="s">
        <v>24</v>
      </c>
      <c r="K108" s="1" t="s">
        <v>25</v>
      </c>
    </row>
    <row r="109" spans="10:11">
      <c r="J109" s="1" t="s">
        <v>26</v>
      </c>
      <c r="K109" s="1" t="s">
        <v>27</v>
      </c>
    </row>
    <row r="110" spans="10:11">
      <c r="J110" s="1" t="s">
        <v>28</v>
      </c>
      <c r="K110" s="1" t="s">
        <v>29</v>
      </c>
    </row>
    <row r="111" spans="10:11">
      <c r="J111" s="1" t="s">
        <v>30</v>
      </c>
      <c r="K111" s="1" t="s">
        <v>31</v>
      </c>
    </row>
    <row r="112" spans="10:11">
      <c r="J112" s="1" t="s">
        <v>32</v>
      </c>
      <c r="K112" s="1" t="s">
        <v>33</v>
      </c>
    </row>
    <row r="113" spans="10:11">
      <c r="J113" s="1" t="s">
        <v>34</v>
      </c>
      <c r="K113" s="1" t="s">
        <v>35</v>
      </c>
    </row>
    <row r="114" spans="10:11">
      <c r="J114" s="1" t="s">
        <v>36</v>
      </c>
      <c r="K114" s="1" t="s">
        <v>37</v>
      </c>
    </row>
    <row r="115" spans="10:11">
      <c r="J115" s="1" t="s">
        <v>38</v>
      </c>
      <c r="K115" s="1" t="s">
        <v>39</v>
      </c>
    </row>
    <row r="116" spans="10:11">
      <c r="J116" s="1" t="s">
        <v>40</v>
      </c>
      <c r="K116" s="1" t="s">
        <v>41</v>
      </c>
    </row>
    <row r="117" spans="10:11">
      <c r="J117" s="1" t="s">
        <v>42</v>
      </c>
      <c r="K117" s="1" t="s">
        <v>43</v>
      </c>
    </row>
    <row r="118" spans="10:11">
      <c r="J118" s="1" t="s">
        <v>44</v>
      </c>
      <c r="K118" s="1" t="s">
        <v>45</v>
      </c>
    </row>
    <row r="119" spans="10:11">
      <c r="J119" s="1" t="s">
        <v>46</v>
      </c>
      <c r="K119" s="1" t="s">
        <v>47</v>
      </c>
    </row>
    <row r="120" spans="10:11">
      <c r="J120" s="1" t="s">
        <v>64</v>
      </c>
      <c r="K120" s="1" t="s">
        <v>65</v>
      </c>
    </row>
    <row r="121" spans="10:11">
      <c r="J121" s="1" t="s">
        <v>66</v>
      </c>
      <c r="K121" s="1" t="s">
        <v>67</v>
      </c>
    </row>
    <row r="122" spans="10:11">
      <c r="J122" s="1" t="s">
        <v>68</v>
      </c>
      <c r="K122" s="1" t="s">
        <v>69</v>
      </c>
    </row>
    <row r="123" spans="10:11">
      <c r="J123" s="1" t="s">
        <v>70</v>
      </c>
      <c r="K123" s="1" t="s">
        <v>71</v>
      </c>
    </row>
    <row r="124" spans="10:11">
      <c r="J124" s="1" t="s">
        <v>72</v>
      </c>
      <c r="K124" s="1" t="s">
        <v>73</v>
      </c>
    </row>
    <row r="125" spans="10:11">
      <c r="J125" s="1" t="s">
        <v>74</v>
      </c>
      <c r="K125" s="1" t="s">
        <v>75</v>
      </c>
    </row>
    <row r="126" spans="10:11">
      <c r="J126" s="1" t="s">
        <v>76</v>
      </c>
      <c r="K126" s="1" t="s">
        <v>77</v>
      </c>
    </row>
    <row r="127" spans="10:11">
      <c r="J127" s="1" t="s">
        <v>78</v>
      </c>
      <c r="K127" s="1" t="s">
        <v>79</v>
      </c>
    </row>
    <row r="128" spans="10:11">
      <c r="J128" s="1" t="s">
        <v>80</v>
      </c>
      <c r="K128" s="1" t="s">
        <v>81</v>
      </c>
    </row>
    <row r="129" spans="10:11">
      <c r="J129" s="1" t="s">
        <v>82</v>
      </c>
      <c r="K129" s="1" t="s">
        <v>83</v>
      </c>
    </row>
    <row r="130" spans="10:11">
      <c r="J130" s="1" t="s">
        <v>84</v>
      </c>
      <c r="K130" s="1" t="s">
        <v>85</v>
      </c>
    </row>
    <row r="131" spans="10:11">
      <c r="J131" s="1" t="s">
        <v>86</v>
      </c>
      <c r="K131" s="1" t="s">
        <v>87</v>
      </c>
    </row>
    <row r="132" spans="10:11">
      <c r="J132" s="1" t="s">
        <v>88</v>
      </c>
      <c r="K132" s="1" t="s">
        <v>89</v>
      </c>
    </row>
    <row r="133" spans="10:11">
      <c r="J133" s="1" t="s">
        <v>90</v>
      </c>
      <c r="K133" s="1" t="s">
        <v>91</v>
      </c>
    </row>
    <row r="134" spans="10:11">
      <c r="J134" s="1" t="s">
        <v>92</v>
      </c>
      <c r="K134" s="1" t="s">
        <v>93</v>
      </c>
    </row>
    <row r="135" spans="10:11">
      <c r="J135" s="1" t="s">
        <v>94</v>
      </c>
      <c r="K135" s="1" t="s">
        <v>95</v>
      </c>
    </row>
    <row r="136" spans="10:11">
      <c r="J136" s="1" t="s">
        <v>96</v>
      </c>
      <c r="K136" s="1" t="s">
        <v>97</v>
      </c>
    </row>
    <row r="137" spans="10:11">
      <c r="J137" s="1" t="s">
        <v>98</v>
      </c>
      <c r="K137" s="1" t="s">
        <v>99</v>
      </c>
    </row>
    <row r="138" spans="10:11">
      <c r="J138" s="1" t="s">
        <v>100</v>
      </c>
      <c r="K138" s="1" t="s">
        <v>101</v>
      </c>
    </row>
    <row r="139" spans="10:11">
      <c r="J139" s="1" t="s">
        <v>102</v>
      </c>
      <c r="K139" s="1" t="s">
        <v>103</v>
      </c>
    </row>
    <row r="140" spans="10:11">
      <c r="J140" s="1" t="s">
        <v>104</v>
      </c>
      <c r="K140" s="1" t="s">
        <v>105</v>
      </c>
    </row>
    <row r="141" spans="10:11">
      <c r="J141" s="1" t="s">
        <v>106</v>
      </c>
      <c r="K141" s="1" t="s">
        <v>107</v>
      </c>
    </row>
    <row r="142" spans="10:11">
      <c r="J142" s="1" t="s">
        <v>108</v>
      </c>
      <c r="K142" s="1" t="s">
        <v>109</v>
      </c>
    </row>
    <row r="143" spans="10:11">
      <c r="J143" s="1" t="s">
        <v>110</v>
      </c>
      <c r="K143" s="1" t="s">
        <v>111</v>
      </c>
    </row>
    <row r="144" spans="10:11">
      <c r="J144" s="1" t="s">
        <v>112</v>
      </c>
      <c r="K144" s="1" t="s">
        <v>113</v>
      </c>
    </row>
    <row r="145" spans="10:11">
      <c r="J145" s="1" t="s">
        <v>114</v>
      </c>
      <c r="K145" s="1" t="s">
        <v>115</v>
      </c>
    </row>
    <row r="146" spans="10:11">
      <c r="J146" s="1" t="s">
        <v>116</v>
      </c>
      <c r="K146" s="1" t="s">
        <v>117</v>
      </c>
    </row>
    <row r="147" spans="10:11">
      <c r="J147" s="1" t="s">
        <v>118</v>
      </c>
      <c r="K147" s="1" t="s">
        <v>119</v>
      </c>
    </row>
    <row r="148" spans="10:11">
      <c r="J148" s="1" t="s">
        <v>120</v>
      </c>
      <c r="K148" s="1" t="s">
        <v>121</v>
      </c>
    </row>
    <row r="149" spans="10:11">
      <c r="J149" s="1" t="s">
        <v>122</v>
      </c>
      <c r="K149" s="1" t="s">
        <v>123</v>
      </c>
    </row>
    <row r="150" spans="10:11">
      <c r="J150" s="1" t="s">
        <v>124</v>
      </c>
      <c r="K150" s="1" t="s">
        <v>125</v>
      </c>
    </row>
    <row r="151" spans="10:11">
      <c r="J151" s="1" t="s">
        <v>126</v>
      </c>
      <c r="K151" s="1" t="s">
        <v>127</v>
      </c>
    </row>
    <row r="152" spans="10:11">
      <c r="J152" s="1" t="s">
        <v>128</v>
      </c>
      <c r="K152" s="1" t="s">
        <v>129</v>
      </c>
    </row>
    <row r="153" spans="10:11">
      <c r="J153" s="1" t="s">
        <v>130</v>
      </c>
      <c r="K153" s="1" t="s">
        <v>131</v>
      </c>
    </row>
    <row r="154" spans="10:11">
      <c r="J154" s="1" t="s">
        <v>132</v>
      </c>
      <c r="K154" s="1" t="s">
        <v>133</v>
      </c>
    </row>
    <row r="155" spans="10:11">
      <c r="J155" s="1" t="s">
        <v>134</v>
      </c>
      <c r="K155" s="1" t="s">
        <v>135</v>
      </c>
    </row>
    <row r="156" spans="10:11">
      <c r="J156" s="1" t="s">
        <v>136</v>
      </c>
      <c r="K156" s="1" t="s">
        <v>51</v>
      </c>
    </row>
    <row r="157" spans="10:11">
      <c r="J157" s="1" t="s">
        <v>52</v>
      </c>
      <c r="K157" s="1" t="s">
        <v>53</v>
      </c>
    </row>
    <row r="158" spans="10:11">
      <c r="J158" s="1" t="s">
        <v>54</v>
      </c>
      <c r="K158" s="1" t="s">
        <v>55</v>
      </c>
    </row>
    <row r="159" spans="10:11">
      <c r="J159" s="1" t="s">
        <v>56</v>
      </c>
      <c r="K159" s="1" t="s">
        <v>57</v>
      </c>
    </row>
    <row r="160" spans="10:11">
      <c r="J160" s="1" t="s">
        <v>58</v>
      </c>
      <c r="K160" s="1" t="s">
        <v>59</v>
      </c>
    </row>
    <row r="161" spans="10:11">
      <c r="J161" s="1" t="s">
        <v>60</v>
      </c>
      <c r="K161" s="1" t="s">
        <v>61</v>
      </c>
    </row>
    <row r="162" spans="10:11">
      <c r="J162" s="1" t="s">
        <v>62</v>
      </c>
      <c r="K162" s="1" t="s">
        <v>63</v>
      </c>
    </row>
    <row r="163" spans="10:11">
      <c r="J163" s="1" t="s">
        <v>196</v>
      </c>
      <c r="K163" s="1" t="s">
        <v>197</v>
      </c>
    </row>
    <row r="164" spans="10:11">
      <c r="J164" s="1" t="s">
        <v>48</v>
      </c>
      <c r="K164" s="1" t="s">
        <v>49</v>
      </c>
    </row>
    <row r="165" spans="10:11">
      <c r="J165" s="1" t="s">
        <v>50</v>
      </c>
      <c r="K165" s="1" t="s">
        <v>137</v>
      </c>
    </row>
    <row r="166" spans="10:11">
      <c r="J166" s="1" t="s">
        <v>138</v>
      </c>
      <c r="K166" s="1" t="s">
        <v>139</v>
      </c>
    </row>
    <row r="167" spans="10:11">
      <c r="J167" s="1" t="s">
        <v>140</v>
      </c>
      <c r="K167" s="1" t="s">
        <v>141</v>
      </c>
    </row>
    <row r="168" spans="10:11">
      <c r="J168" s="1" t="s">
        <v>142</v>
      </c>
      <c r="K168" s="1" t="s">
        <v>143</v>
      </c>
    </row>
    <row r="169" spans="10:11">
      <c r="J169" s="1" t="s">
        <v>144</v>
      </c>
      <c r="K169" s="1" t="s">
        <v>145</v>
      </c>
    </row>
    <row r="170" spans="10:11">
      <c r="J170" s="1" t="s">
        <v>146</v>
      </c>
      <c r="K170" s="1" t="s">
        <v>147</v>
      </c>
    </row>
    <row r="171" spans="10:11">
      <c r="J171" s="1" t="s">
        <v>148</v>
      </c>
      <c r="K171" s="1" t="s">
        <v>149</v>
      </c>
    </row>
    <row r="172" spans="10:11">
      <c r="J172" s="1" t="s">
        <v>150</v>
      </c>
      <c r="K172" s="1" t="s">
        <v>151</v>
      </c>
    </row>
  </sheetData>
  <sheetProtection selectLockedCells="1"/>
  <dataConsolidate/>
  <phoneticPr fontId="0" type="noConversion"/>
  <dataValidations count="2">
    <dataValidation type="list" allowBlank="1" showInputMessage="1" showErrorMessage="1" sqref="D6">
      <formula1>UnitList</formula1>
    </dataValidation>
    <dataValidation type="list" allowBlank="1" showInputMessage="1" showErrorMessage="1" sqref="D7">
      <formula1>ScaleList</formula1>
    </dataValidation>
  </dataValidations>
  <hyperlinks>
    <hyperlink ref="K23" r:id="rId1" display="http://www.xe.com/euro.htm"/>
    <hyperlink ref="K81" location="cfa" display="cfa"/>
  </hyperlinks>
  <pageMargins left="0.7" right="0.7" top="0.75" bottom="0.75" header="0.3" footer="0.3"/>
  <pageSetup paperSize="9" orientation="portrait" verticalDpi="180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E36"/>
  <sheetViews>
    <sheetView topLeftCell="I1" workbookViewId="0">
      <selection activeCell="O17" sqref="O17"/>
    </sheetView>
  </sheetViews>
  <sheetFormatPr defaultRowHeight="14.5"/>
  <sheetData>
    <row r="1" spans="1:5">
      <c r="A1" t="s">
        <v>499</v>
      </c>
      <c r="B1" t="s">
        <v>500</v>
      </c>
      <c r="C1" t="s">
        <v>501</v>
      </c>
      <c r="D1" t="s">
        <v>502</v>
      </c>
      <c r="E1" t="s">
        <v>503</v>
      </c>
    </row>
    <row r="2" spans="1:5">
      <c r="A2" t="s">
        <v>504</v>
      </c>
      <c r="B2" t="s">
        <v>500</v>
      </c>
      <c r="C2" t="s">
        <v>505</v>
      </c>
      <c r="D2" t="s">
        <v>502</v>
      </c>
      <c r="E2" t="s">
        <v>506</v>
      </c>
    </row>
    <row r="3" spans="1:5">
      <c r="A3" t="s">
        <v>507</v>
      </c>
      <c r="B3" t="s">
        <v>500</v>
      </c>
      <c r="C3" t="s">
        <v>508</v>
      </c>
      <c r="D3" t="s">
        <v>502</v>
      </c>
      <c r="E3" t="s">
        <v>509</v>
      </c>
    </row>
    <row r="4" spans="1:5">
      <c r="A4" t="s">
        <v>510</v>
      </c>
      <c r="B4" t="s">
        <v>500</v>
      </c>
      <c r="C4" t="s">
        <v>511</v>
      </c>
      <c r="D4" t="s">
        <v>502</v>
      </c>
      <c r="E4" t="s">
        <v>512</v>
      </c>
    </row>
    <row r="5" spans="1:5">
      <c r="A5" t="s">
        <v>513</v>
      </c>
      <c r="B5" t="s">
        <v>500</v>
      </c>
      <c r="C5" t="s">
        <v>514</v>
      </c>
      <c r="D5" t="s">
        <v>502</v>
      </c>
      <c r="E5" t="s">
        <v>515</v>
      </c>
    </row>
    <row r="6" spans="1:5">
      <c r="A6" t="s">
        <v>516</v>
      </c>
      <c r="B6" t="s">
        <v>500</v>
      </c>
      <c r="C6" t="s">
        <v>517</v>
      </c>
      <c r="D6" t="s">
        <v>502</v>
      </c>
      <c r="E6" t="s">
        <v>518</v>
      </c>
    </row>
    <row r="7" spans="1:5">
      <c r="A7" t="s">
        <v>519</v>
      </c>
      <c r="B7" t="s">
        <v>500</v>
      </c>
      <c r="C7" t="s">
        <v>520</v>
      </c>
      <c r="D7" t="s">
        <v>502</v>
      </c>
      <c r="E7" t="s">
        <v>521</v>
      </c>
    </row>
    <row r="8" spans="1:5">
      <c r="A8" t="s">
        <v>522</v>
      </c>
      <c r="B8" t="s">
        <v>500</v>
      </c>
      <c r="C8" t="s">
        <v>523</v>
      </c>
      <c r="D8" t="s">
        <v>502</v>
      </c>
      <c r="E8" t="s">
        <v>524</v>
      </c>
    </row>
    <row r="9" spans="1:5">
      <c r="A9" t="s">
        <v>696</v>
      </c>
      <c r="B9" t="s">
        <v>500</v>
      </c>
      <c r="C9" t="s">
        <v>697</v>
      </c>
      <c r="D9" t="s">
        <v>502</v>
      </c>
      <c r="E9" t="s">
        <v>698</v>
      </c>
    </row>
    <row r="10" spans="1:5">
      <c r="A10" t="s">
        <v>699</v>
      </c>
      <c r="B10" t="s">
        <v>500</v>
      </c>
      <c r="C10" t="s">
        <v>700</v>
      </c>
      <c r="D10" t="s">
        <v>502</v>
      </c>
      <c r="E10" t="s">
        <v>701</v>
      </c>
    </row>
    <row r="11" spans="1:5">
      <c r="A11" t="s">
        <v>702</v>
      </c>
      <c r="B11" t="s">
        <v>500</v>
      </c>
      <c r="C11" t="s">
        <v>703</v>
      </c>
      <c r="D11" t="s">
        <v>502</v>
      </c>
      <c r="E11" t="s">
        <v>704</v>
      </c>
    </row>
    <row r="12" spans="1:5">
      <c r="A12" t="s">
        <v>705</v>
      </c>
      <c r="B12" t="s">
        <v>500</v>
      </c>
      <c r="C12" t="s">
        <v>706</v>
      </c>
      <c r="D12" t="s">
        <v>502</v>
      </c>
      <c r="E12" t="s">
        <v>707</v>
      </c>
    </row>
    <row r="13" spans="1:5">
      <c r="A13" t="s">
        <v>708</v>
      </c>
      <c r="B13" t="s">
        <v>500</v>
      </c>
      <c r="C13" t="s">
        <v>709</v>
      </c>
      <c r="D13" t="s">
        <v>502</v>
      </c>
      <c r="E13" t="s">
        <v>710</v>
      </c>
    </row>
    <row r="14" spans="1:5">
      <c r="A14" t="s">
        <v>711</v>
      </c>
      <c r="B14" t="s">
        <v>500</v>
      </c>
      <c r="C14" t="s">
        <v>712</v>
      </c>
      <c r="D14" t="s">
        <v>502</v>
      </c>
      <c r="E14" t="s">
        <v>713</v>
      </c>
    </row>
    <row r="15" spans="1:5">
      <c r="A15" t="s">
        <v>714</v>
      </c>
      <c r="B15" t="s">
        <v>500</v>
      </c>
      <c r="C15" t="s">
        <v>715</v>
      </c>
      <c r="D15" t="s">
        <v>502</v>
      </c>
      <c r="E15" t="s">
        <v>716</v>
      </c>
    </row>
    <row r="16" spans="1:5">
      <c r="A16" t="s">
        <v>717</v>
      </c>
      <c r="B16" t="s">
        <v>500</v>
      </c>
      <c r="C16" t="s">
        <v>718</v>
      </c>
      <c r="D16" t="s">
        <v>502</v>
      </c>
      <c r="E16" t="s">
        <v>719</v>
      </c>
    </row>
    <row r="17" spans="1:5">
      <c r="A17" t="s">
        <v>720</v>
      </c>
      <c r="B17" t="s">
        <v>721</v>
      </c>
      <c r="C17" t="s">
        <v>722</v>
      </c>
      <c r="D17" t="s">
        <v>502</v>
      </c>
      <c r="E17" t="s">
        <v>723</v>
      </c>
    </row>
    <row r="18" spans="1:5">
      <c r="A18" t="s">
        <v>724</v>
      </c>
      <c r="B18" t="s">
        <v>721</v>
      </c>
      <c r="C18" t="s">
        <v>722</v>
      </c>
      <c r="D18" t="s">
        <v>502</v>
      </c>
      <c r="E18" t="s">
        <v>723</v>
      </c>
    </row>
    <row r="19" spans="1:5">
      <c r="A19" t="s">
        <v>725</v>
      </c>
      <c r="B19" t="s">
        <v>721</v>
      </c>
      <c r="C19" t="s">
        <v>722</v>
      </c>
      <c r="D19" t="s">
        <v>502</v>
      </c>
      <c r="E19" t="s">
        <v>723</v>
      </c>
    </row>
    <row r="20" spans="1:5">
      <c r="A20" t="s">
        <v>726</v>
      </c>
      <c r="B20" t="s">
        <v>721</v>
      </c>
      <c r="C20" t="s">
        <v>722</v>
      </c>
      <c r="D20" t="s">
        <v>502</v>
      </c>
      <c r="E20" t="s">
        <v>723</v>
      </c>
    </row>
    <row r="21" spans="1:5">
      <c r="A21" t="s">
        <v>727</v>
      </c>
      <c r="B21" t="s">
        <v>721</v>
      </c>
      <c r="C21" t="s">
        <v>722</v>
      </c>
      <c r="D21" t="s">
        <v>502</v>
      </c>
      <c r="E21" t="s">
        <v>723</v>
      </c>
    </row>
    <row r="22" spans="1:5">
      <c r="A22" t="s">
        <v>728</v>
      </c>
      <c r="B22" t="s">
        <v>721</v>
      </c>
      <c r="C22" t="s">
        <v>722</v>
      </c>
      <c r="D22" t="s">
        <v>502</v>
      </c>
      <c r="E22" t="s">
        <v>723</v>
      </c>
    </row>
    <row r="23" spans="1:5">
      <c r="A23" t="s">
        <v>729</v>
      </c>
      <c r="B23" t="s">
        <v>721</v>
      </c>
      <c r="C23" t="s">
        <v>722</v>
      </c>
      <c r="D23" t="s">
        <v>502</v>
      </c>
      <c r="E23" t="s">
        <v>723</v>
      </c>
    </row>
    <row r="24" spans="1:5">
      <c r="A24" t="s">
        <v>730</v>
      </c>
      <c r="B24" t="s">
        <v>721</v>
      </c>
      <c r="C24" t="s">
        <v>722</v>
      </c>
      <c r="D24" t="s">
        <v>502</v>
      </c>
      <c r="E24" t="s">
        <v>723</v>
      </c>
    </row>
    <row r="25" spans="1:5">
      <c r="A25" t="s">
        <v>731</v>
      </c>
      <c r="B25" t="s">
        <v>721</v>
      </c>
      <c r="C25" t="s">
        <v>722</v>
      </c>
      <c r="D25" t="s">
        <v>502</v>
      </c>
      <c r="E25" t="s">
        <v>723</v>
      </c>
    </row>
    <row r="26" spans="1:5">
      <c r="A26" t="s">
        <v>732</v>
      </c>
      <c r="B26" t="s">
        <v>721</v>
      </c>
      <c r="C26" t="s">
        <v>722</v>
      </c>
      <c r="D26" t="s">
        <v>502</v>
      </c>
      <c r="E26" t="s">
        <v>723</v>
      </c>
    </row>
    <row r="27" spans="1:5">
      <c r="A27" t="s">
        <v>733</v>
      </c>
      <c r="B27" t="s">
        <v>721</v>
      </c>
      <c r="C27" t="s">
        <v>734</v>
      </c>
      <c r="D27" t="s">
        <v>502</v>
      </c>
      <c r="E27" t="s">
        <v>735</v>
      </c>
    </row>
    <row r="28" spans="1:5">
      <c r="A28" t="s">
        <v>736</v>
      </c>
      <c r="B28" t="s">
        <v>721</v>
      </c>
      <c r="C28" t="s">
        <v>734</v>
      </c>
      <c r="D28" t="s">
        <v>502</v>
      </c>
      <c r="E28" t="s">
        <v>735</v>
      </c>
    </row>
    <row r="29" spans="1:5">
      <c r="A29" t="s">
        <v>737</v>
      </c>
      <c r="B29" t="s">
        <v>721</v>
      </c>
      <c r="C29" t="s">
        <v>734</v>
      </c>
      <c r="D29" t="s">
        <v>502</v>
      </c>
      <c r="E29" t="s">
        <v>735</v>
      </c>
    </row>
    <row r="30" spans="1:5">
      <c r="A30" t="s">
        <v>738</v>
      </c>
      <c r="B30" t="s">
        <v>721</v>
      </c>
      <c r="C30" t="s">
        <v>734</v>
      </c>
      <c r="D30" t="s">
        <v>502</v>
      </c>
      <c r="E30" t="s">
        <v>735</v>
      </c>
    </row>
    <row r="31" spans="1:5">
      <c r="A31" t="s">
        <v>739</v>
      </c>
      <c r="B31" t="s">
        <v>721</v>
      </c>
      <c r="C31" t="s">
        <v>734</v>
      </c>
      <c r="D31" t="s">
        <v>502</v>
      </c>
      <c r="E31" t="s">
        <v>735</v>
      </c>
    </row>
    <row r="32" spans="1:5">
      <c r="A32" t="s">
        <v>740</v>
      </c>
      <c r="B32" t="s">
        <v>721</v>
      </c>
      <c r="C32" t="s">
        <v>734</v>
      </c>
      <c r="D32" t="s">
        <v>502</v>
      </c>
      <c r="E32" t="s">
        <v>735</v>
      </c>
    </row>
    <row r="33" spans="1:5">
      <c r="A33" t="s">
        <v>741</v>
      </c>
      <c r="B33" t="s">
        <v>721</v>
      </c>
      <c r="C33" t="s">
        <v>734</v>
      </c>
      <c r="D33" t="s">
        <v>502</v>
      </c>
      <c r="E33" t="s">
        <v>735</v>
      </c>
    </row>
    <row r="34" spans="1:5">
      <c r="A34" t="s">
        <v>742</v>
      </c>
      <c r="B34" t="s">
        <v>721</v>
      </c>
      <c r="C34" t="s">
        <v>734</v>
      </c>
      <c r="D34" t="s">
        <v>502</v>
      </c>
      <c r="E34" t="s">
        <v>735</v>
      </c>
    </row>
    <row r="35" spans="1:5">
      <c r="A35" t="s">
        <v>743</v>
      </c>
      <c r="B35" t="s">
        <v>721</v>
      </c>
      <c r="C35" t="s">
        <v>734</v>
      </c>
      <c r="D35" t="s">
        <v>502</v>
      </c>
      <c r="E35" t="s">
        <v>735</v>
      </c>
    </row>
    <row r="36" spans="1:5">
      <c r="A36" t="s">
        <v>744</v>
      </c>
      <c r="B36" t="s">
        <v>721</v>
      </c>
      <c r="C36" t="s">
        <v>734</v>
      </c>
      <c r="D36" t="s">
        <v>502</v>
      </c>
      <c r="E36" t="s">
        <v>735</v>
      </c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L13" sqref="L13"/>
    </sheetView>
  </sheetViews>
  <sheetFormatPr defaultRowHeight="14.5"/>
  <sheetData/>
  <sheetProtection password="A44A" sheet="1" objects="1" scenarios="1"/>
  <phoneticPr fontId="4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16"/>
  <sheetViews>
    <sheetView showGridLines="0" topLeftCell="D1" workbookViewId="0">
      <selection sqref="A1:C1048576"/>
    </sheetView>
  </sheetViews>
  <sheetFormatPr defaultRowHeight="14.5"/>
  <cols>
    <col min="1" max="3" width="9.1796875" hidden="1" customWidth="1"/>
    <col min="5" max="5" width="111.7265625" customWidth="1"/>
  </cols>
  <sheetData>
    <row r="1" spans="1:8" ht="28" customHeight="1">
      <c r="A1" s="17" t="s">
        <v>776</v>
      </c>
      <c r="D1" s="88" t="s">
        <v>786</v>
      </c>
      <c r="E1" s="88"/>
      <c r="F1" s="88"/>
      <c r="G1" s="88"/>
      <c r="H1" s="88"/>
    </row>
    <row r="5" spans="1:8">
      <c r="E5" s="34" t="s">
        <v>766</v>
      </c>
      <c r="G5" s="35" t="s">
        <v>778</v>
      </c>
    </row>
    <row r="6" spans="1:8">
      <c r="E6" s="34" t="s">
        <v>767</v>
      </c>
      <c r="G6" s="36"/>
      <c r="H6" s="37" t="s">
        <v>779</v>
      </c>
    </row>
    <row r="7" spans="1:8">
      <c r="E7" s="34" t="s">
        <v>768</v>
      </c>
      <c r="G7" s="38"/>
      <c r="H7" s="37" t="s">
        <v>780</v>
      </c>
    </row>
    <row r="8" spans="1:8">
      <c r="E8" s="34" t="s">
        <v>769</v>
      </c>
      <c r="G8" s="39"/>
      <c r="H8" s="37" t="s">
        <v>781</v>
      </c>
    </row>
    <row r="9" spans="1:8">
      <c r="E9" s="34" t="s">
        <v>770</v>
      </c>
      <c r="G9" s="40"/>
      <c r="H9" s="37" t="s">
        <v>782</v>
      </c>
    </row>
    <row r="10" spans="1:8">
      <c r="E10" s="34" t="s">
        <v>771</v>
      </c>
      <c r="G10" s="41"/>
      <c r="H10" s="37" t="s">
        <v>783</v>
      </c>
    </row>
    <row r="11" spans="1:8">
      <c r="E11" s="34" t="s">
        <v>772</v>
      </c>
      <c r="G11" s="42"/>
      <c r="H11" s="37" t="s">
        <v>784</v>
      </c>
    </row>
    <row r="12" spans="1:8">
      <c r="E12" s="34" t="s">
        <v>773</v>
      </c>
      <c r="G12" s="43"/>
      <c r="H12" s="37" t="s">
        <v>785</v>
      </c>
    </row>
    <row r="13" spans="1:8">
      <c r="E13" s="34" t="s">
        <v>774</v>
      </c>
    </row>
    <row r="14" spans="1:8">
      <c r="E14" s="34" t="s">
        <v>775</v>
      </c>
    </row>
    <row r="15" spans="1:8">
      <c r="E15" s="34" t="s">
        <v>721</v>
      </c>
    </row>
    <row r="16" spans="1:8">
      <c r="E16" s="34" t="s">
        <v>500</v>
      </c>
    </row>
  </sheetData>
  <sheetProtection password="A44A" sheet="1" objects="1" scenarios="1"/>
  <mergeCells count="1">
    <mergeCell ref="D1:H1"/>
  </mergeCells>
  <phoneticPr fontId="4" type="noConversion"/>
  <hyperlinks>
    <hyperlink ref="E5" location="'General Information'!A1" display="General Information"/>
    <hyperlink ref="E6" location="'General Profile'!A1" display="General Profile"/>
    <hyperlink ref="E7" location="'Management Profile'!A1" display="Management Profile"/>
    <hyperlink ref="E8" location="'Directors Removed'!A1" display="Directors Removed"/>
    <hyperlink ref="E9" location="'Employees'!A1" display="Employees"/>
    <hyperlink ref="E10" location="'Financial Parameter'!A1" display="Financial Parameter"/>
    <hyperlink ref="E11" location="'Ratio Denominators'!A1" display="Ratio Denominators"/>
    <hyperlink ref="E12" location="'Branch Profile'!A1" display="Branch Profile"/>
    <hyperlink ref="E13" location="'ATM Profile'!A1" display="ATM Profile"/>
    <hyperlink ref="E14" location="'NPA Profile'!A1" display="NPA Profile"/>
    <hyperlink ref="E15" location="'Financial Inclusion'!A1" display="Financial Inclusion"/>
    <hyperlink ref="E16" location="'Signature'!A1" display="Signature"/>
  </hyperlinks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23"/>
  <sheetViews>
    <sheetView showGridLines="0" tabSelected="1" topLeftCell="D1" workbookViewId="0">
      <selection activeCell="E26" sqref="E26"/>
    </sheetView>
  </sheetViews>
  <sheetFormatPr defaultRowHeight="14.5"/>
  <cols>
    <col min="1" max="1" width="14.1796875" hidden="1" customWidth="1"/>
    <col min="2" max="2" width="12.54296875" hidden="1" customWidth="1"/>
    <col min="3" max="3" width="12" hidden="1" customWidth="1"/>
    <col min="4" max="4" width="21.54296875" customWidth="1"/>
    <col min="5" max="5" width="24.26953125" customWidth="1"/>
  </cols>
  <sheetData>
    <row r="1" spans="1:9" ht="28" customHeight="1">
      <c r="A1" s="17" t="s">
        <v>378</v>
      </c>
      <c r="D1" s="88" t="s">
        <v>766</v>
      </c>
      <c r="E1" s="88"/>
      <c r="F1" s="88"/>
      <c r="G1" s="88"/>
      <c r="H1" s="88"/>
    </row>
    <row r="4" spans="1:9">
      <c r="E4" s="34" t="s">
        <v>777</v>
      </c>
    </row>
    <row r="5" spans="1:9">
      <c r="E5" s="34"/>
    </row>
    <row r="6" spans="1:9">
      <c r="E6" s="34"/>
    </row>
    <row r="7" spans="1:9" hidden="1">
      <c r="A7" s="84"/>
      <c r="B7" s="84"/>
      <c r="C7" s="84" t="s">
        <v>368</v>
      </c>
      <c r="D7" s="84"/>
      <c r="E7" s="84"/>
      <c r="F7" s="84"/>
      <c r="G7" s="84"/>
    </row>
    <row r="8" spans="1:9" hidden="1">
      <c r="A8" s="84"/>
      <c r="B8" s="84"/>
      <c r="C8" s="84"/>
      <c r="D8" s="84"/>
      <c r="E8" s="84"/>
      <c r="F8" s="84"/>
      <c r="G8" s="84"/>
    </row>
    <row r="9" spans="1:9" hidden="1">
      <c r="A9" s="84"/>
      <c r="B9" s="84"/>
      <c r="C9" s="84"/>
      <c r="D9" s="84"/>
      <c r="E9" s="84"/>
      <c r="F9" s="84"/>
      <c r="G9" s="84"/>
    </row>
    <row r="10" spans="1:9" hidden="1">
      <c r="A10" s="84"/>
      <c r="B10" s="84"/>
      <c r="C10" s="84" t="s">
        <v>370</v>
      </c>
      <c r="D10" s="84" t="s">
        <v>374</v>
      </c>
      <c r="E10" s="84"/>
      <c r="F10" s="84" t="s">
        <v>369</v>
      </c>
      <c r="G10" s="84" t="s">
        <v>371</v>
      </c>
    </row>
    <row r="11" spans="1:9" hidden="1">
      <c r="A11" s="84"/>
      <c r="B11" s="84"/>
      <c r="C11" s="84" t="s">
        <v>369</v>
      </c>
      <c r="G11" s="84"/>
    </row>
    <row r="12" spans="1:9" ht="19.5" customHeight="1">
      <c r="A12" s="84" t="s">
        <v>803</v>
      </c>
      <c r="B12" s="84"/>
      <c r="C12" s="84"/>
      <c r="D12" s="66" t="s">
        <v>804</v>
      </c>
      <c r="E12" s="67" t="str">
        <f>StartUp!C27</f>
        <v>Statement on Bank Profile</v>
      </c>
      <c r="F12" s="65"/>
      <c r="G12" s="84"/>
      <c r="H12" s="65"/>
      <c r="I12" s="65"/>
    </row>
    <row r="13" spans="1:9">
      <c r="A13" s="84" t="s">
        <v>805</v>
      </c>
      <c r="B13" s="84"/>
      <c r="C13" s="84"/>
      <c r="D13" s="66" t="s">
        <v>806</v>
      </c>
      <c r="E13" s="67" t="str">
        <f>StartUp!C28</f>
        <v>OSS VIII</v>
      </c>
      <c r="F13" s="65"/>
      <c r="G13" s="84"/>
      <c r="H13" s="65"/>
      <c r="I13" s="65"/>
    </row>
    <row r="14" spans="1:9">
      <c r="A14" s="84" t="s">
        <v>376</v>
      </c>
      <c r="B14" s="84"/>
      <c r="C14" s="84"/>
      <c r="D14" s="18" t="s">
        <v>358</v>
      </c>
      <c r="E14" s="45">
        <f>StartUp!D17</f>
        <v>0</v>
      </c>
      <c r="G14" s="84"/>
    </row>
    <row r="15" spans="1:9">
      <c r="A15" s="84" t="s">
        <v>377</v>
      </c>
      <c r="B15" s="84"/>
      <c r="C15" s="84"/>
      <c r="D15" s="18" t="s">
        <v>375</v>
      </c>
      <c r="E15" s="61">
        <f>StartUp!D16</f>
        <v>0</v>
      </c>
      <c r="G15" s="84"/>
    </row>
    <row r="16" spans="1:9" ht="15" customHeight="1">
      <c r="A16" s="84" t="s">
        <v>817</v>
      </c>
      <c r="B16" s="84"/>
      <c r="C16" s="84"/>
      <c r="D16" s="81" t="s">
        <v>816</v>
      </c>
      <c r="E16" s="79">
        <f>StartUp!G9</f>
        <v>0</v>
      </c>
      <c r="F16" s="80"/>
      <c r="G16" s="84"/>
      <c r="H16" s="80"/>
      <c r="I16" s="69"/>
    </row>
    <row r="17" spans="1:9" s="80" customFormat="1" ht="15" customHeight="1">
      <c r="A17" s="84" t="s">
        <v>825</v>
      </c>
      <c r="B17" s="84"/>
      <c r="C17" s="84"/>
      <c r="D17" s="78" t="s">
        <v>819</v>
      </c>
      <c r="E17" s="83" t="str">
        <f>StartUp!D22</f>
        <v>Yearly</v>
      </c>
      <c r="G17" s="84"/>
    </row>
    <row r="18" spans="1:9" s="74" customFormat="1" ht="15" customHeight="1">
      <c r="A18" s="84" t="s">
        <v>826</v>
      </c>
      <c r="B18" s="84"/>
      <c r="C18" s="84"/>
      <c r="D18" s="81" t="s">
        <v>818</v>
      </c>
      <c r="E18" s="82"/>
      <c r="F18" s="80"/>
      <c r="G18" s="84"/>
      <c r="H18" s="80"/>
    </row>
    <row r="19" spans="1:9">
      <c r="A19" s="84" t="s">
        <v>807</v>
      </c>
      <c r="B19" s="84"/>
      <c r="C19" s="84"/>
      <c r="D19" s="72" t="s">
        <v>808</v>
      </c>
      <c r="E19" s="73"/>
      <c r="F19" s="70"/>
      <c r="G19" s="84"/>
      <c r="H19" s="71"/>
      <c r="I19" s="71"/>
    </row>
    <row r="20" spans="1:9">
      <c r="A20" s="84" t="s">
        <v>809</v>
      </c>
      <c r="B20" s="84"/>
      <c r="C20" s="84"/>
      <c r="D20" s="81" t="s">
        <v>810</v>
      </c>
      <c r="E20" s="77" t="str">
        <f>StartUp!C29</f>
        <v>V1.3</v>
      </c>
      <c r="F20" s="74"/>
      <c r="G20" s="84"/>
      <c r="H20" s="76"/>
      <c r="I20" s="76"/>
    </row>
    <row r="21" spans="1:9">
      <c r="A21" s="84" t="s">
        <v>811</v>
      </c>
      <c r="B21" s="84"/>
      <c r="C21" s="84"/>
      <c r="D21" s="85" t="s">
        <v>194</v>
      </c>
      <c r="E21" s="68">
        <f>StartUp!G8</f>
        <v>0</v>
      </c>
      <c r="F21" s="74"/>
      <c r="G21" s="84"/>
      <c r="H21" s="76"/>
      <c r="I21" s="76"/>
    </row>
    <row r="22" spans="1:9">
      <c r="A22" s="84"/>
      <c r="B22" s="84"/>
      <c r="C22" s="84" t="s">
        <v>369</v>
      </c>
      <c r="G22" s="84"/>
    </row>
    <row r="23" spans="1:9">
      <c r="A23" s="84"/>
      <c r="B23" s="84"/>
      <c r="C23" s="84" t="s">
        <v>372</v>
      </c>
      <c r="D23" s="84"/>
      <c r="E23" s="84"/>
      <c r="F23" s="84"/>
      <c r="G23" s="84" t="s">
        <v>373</v>
      </c>
    </row>
  </sheetData>
  <mergeCells count="1">
    <mergeCell ref="D1:H1"/>
  </mergeCells>
  <phoneticPr fontId="4" type="noConversion"/>
  <dataValidations count="1">
    <dataValidation allowBlank="1" showInputMessage="1" errorTitle="Input Error" error="Please enter a valid value from dropdown" sqref="E19:E21"/>
  </dataValidations>
  <hyperlinks>
    <hyperlink ref="E4" location="Navigation!A1" display="Back To Navigation Page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H35"/>
  <sheetViews>
    <sheetView showGridLines="0" topLeftCell="D1" workbookViewId="0">
      <selection sqref="A1:C1048576"/>
    </sheetView>
  </sheetViews>
  <sheetFormatPr defaultRowHeight="14.5"/>
  <cols>
    <col min="1" max="1" width="9.81640625" hidden="1" customWidth="1"/>
    <col min="2" max="3" width="9.1796875" hidden="1" customWidth="1"/>
    <col min="4" max="4" width="6" customWidth="1"/>
    <col min="5" max="5" width="73.7265625" customWidth="1"/>
    <col min="6" max="6" width="22.26953125" customWidth="1"/>
  </cols>
  <sheetData>
    <row r="1" spans="1:8" ht="28" customHeight="1">
      <c r="A1" s="17" t="s">
        <v>378</v>
      </c>
      <c r="D1" s="88" t="s">
        <v>767</v>
      </c>
      <c r="E1" s="88"/>
      <c r="F1" s="88"/>
      <c r="G1" s="88"/>
      <c r="H1" s="88"/>
    </row>
    <row r="4" spans="1:8">
      <c r="F4" s="34" t="s">
        <v>777</v>
      </c>
    </row>
    <row r="5" spans="1:8">
      <c r="F5" s="34"/>
    </row>
    <row r="6" spans="1:8">
      <c r="F6" s="34"/>
    </row>
    <row r="7" spans="1:8" hidden="1">
      <c r="A7" s="84"/>
      <c r="B7" s="84"/>
      <c r="C7" s="84" t="s">
        <v>656</v>
      </c>
      <c r="D7" s="84"/>
      <c r="E7" s="84"/>
      <c r="F7" s="84"/>
      <c r="G7" s="84"/>
      <c r="H7" s="84"/>
    </row>
    <row r="8" spans="1:8" hidden="1">
      <c r="A8" s="84"/>
      <c r="B8" s="84"/>
      <c r="C8" s="84"/>
      <c r="D8" s="84"/>
      <c r="E8" s="84"/>
      <c r="F8" s="84"/>
      <c r="G8" s="84"/>
      <c r="H8" s="84"/>
    </row>
    <row r="9" spans="1:8" hidden="1">
      <c r="A9" s="84"/>
      <c r="B9" s="84"/>
      <c r="C9" s="84"/>
      <c r="D9" s="84"/>
      <c r="E9" s="84"/>
      <c r="F9" s="84"/>
      <c r="G9" s="84"/>
      <c r="H9" s="84"/>
    </row>
    <row r="10" spans="1:8" hidden="1">
      <c r="A10" s="84"/>
      <c r="B10" s="84"/>
      <c r="C10" s="84" t="s">
        <v>370</v>
      </c>
      <c r="D10" s="84" t="s">
        <v>445</v>
      </c>
      <c r="E10" s="84" t="s">
        <v>374</v>
      </c>
      <c r="F10" s="84"/>
      <c r="G10" s="84" t="s">
        <v>369</v>
      </c>
      <c r="H10" s="84" t="s">
        <v>371</v>
      </c>
    </row>
    <row r="11" spans="1:8" ht="17.25" customHeight="1">
      <c r="A11" s="84"/>
      <c r="B11" s="84"/>
      <c r="C11" s="84" t="s">
        <v>374</v>
      </c>
      <c r="D11" s="89"/>
      <c r="E11" s="90"/>
      <c r="F11" s="62" t="s">
        <v>802</v>
      </c>
      <c r="G11" s="55"/>
      <c r="H11" s="84"/>
    </row>
    <row r="12" spans="1:8" ht="29">
      <c r="A12" s="84"/>
      <c r="B12" s="84"/>
      <c r="C12" s="84" t="s">
        <v>374</v>
      </c>
      <c r="D12" s="24" t="s">
        <v>447</v>
      </c>
      <c r="E12" s="24" t="s">
        <v>431</v>
      </c>
      <c r="F12" s="24" t="s">
        <v>497</v>
      </c>
      <c r="H12" s="84"/>
    </row>
    <row r="13" spans="1:8" hidden="1">
      <c r="A13" s="84"/>
      <c r="B13" s="84"/>
      <c r="C13" s="84" t="s">
        <v>369</v>
      </c>
      <c r="H13" s="84"/>
    </row>
    <row r="14" spans="1:8">
      <c r="A14" s="84" t="s">
        <v>749</v>
      </c>
      <c r="B14" s="84"/>
      <c r="C14" s="84"/>
      <c r="D14" s="21">
        <v>1</v>
      </c>
      <c r="E14" s="29" t="s">
        <v>657</v>
      </c>
      <c r="F14" s="31"/>
      <c r="H14" s="84"/>
    </row>
    <row r="15" spans="1:8">
      <c r="A15" s="84" t="s">
        <v>677</v>
      </c>
      <c r="B15" s="84"/>
      <c r="C15" s="84"/>
      <c r="D15" s="21">
        <v>2</v>
      </c>
      <c r="E15" s="29" t="s">
        <v>658</v>
      </c>
      <c r="F15" s="46"/>
      <c r="H15" s="84"/>
    </row>
    <row r="16" spans="1:8">
      <c r="A16" s="84" t="s">
        <v>678</v>
      </c>
      <c r="B16" s="84"/>
      <c r="C16" s="84"/>
      <c r="D16" s="21">
        <v>3</v>
      </c>
      <c r="E16" s="29" t="s">
        <v>659</v>
      </c>
      <c r="F16" s="54"/>
      <c r="H16" s="84"/>
    </row>
    <row r="17" spans="1:8">
      <c r="A17" s="84" t="s">
        <v>750</v>
      </c>
      <c r="B17" s="84"/>
      <c r="C17" s="84"/>
      <c r="D17" s="21">
        <v>4</v>
      </c>
      <c r="E17" s="29" t="s">
        <v>660</v>
      </c>
      <c r="F17" s="31"/>
      <c r="H17" s="84"/>
    </row>
    <row r="18" spans="1:8">
      <c r="A18" s="84" t="s">
        <v>679</v>
      </c>
      <c r="B18" s="84"/>
      <c r="C18" s="84"/>
      <c r="D18" s="21">
        <v>5</v>
      </c>
      <c r="E18" s="29" t="s">
        <v>661</v>
      </c>
      <c r="F18" s="47"/>
      <c r="H18" s="84"/>
    </row>
    <row r="19" spans="1:8">
      <c r="A19" s="84" t="s">
        <v>680</v>
      </c>
      <c r="B19" s="84"/>
      <c r="C19" s="84"/>
      <c r="D19" s="21">
        <v>6</v>
      </c>
      <c r="E19" s="29" t="s">
        <v>662</v>
      </c>
      <c r="F19" s="47"/>
      <c r="H19" s="84"/>
    </row>
    <row r="20" spans="1:8">
      <c r="A20" s="84" t="s">
        <v>681</v>
      </c>
      <c r="B20" s="84"/>
      <c r="C20" s="84"/>
      <c r="D20" s="21">
        <v>7</v>
      </c>
      <c r="E20" s="29" t="s">
        <v>663</v>
      </c>
      <c r="F20" s="46"/>
      <c r="H20" s="84"/>
    </row>
    <row r="21" spans="1:8">
      <c r="A21" s="84" t="s">
        <v>682</v>
      </c>
      <c r="B21" s="84"/>
      <c r="C21" s="84"/>
      <c r="D21" s="21">
        <v>8</v>
      </c>
      <c r="E21" s="29" t="s">
        <v>664</v>
      </c>
      <c r="F21" s="47"/>
      <c r="H21" s="84"/>
    </row>
    <row r="22" spans="1:8">
      <c r="A22" s="84" t="s">
        <v>683</v>
      </c>
      <c r="B22" s="84"/>
      <c r="C22" s="84"/>
      <c r="D22" s="21">
        <v>9</v>
      </c>
      <c r="E22" s="29" t="s">
        <v>665</v>
      </c>
      <c r="F22" s="47"/>
      <c r="H22" s="84"/>
    </row>
    <row r="23" spans="1:8">
      <c r="A23" s="84" t="s">
        <v>684</v>
      </c>
      <c r="B23" s="84"/>
      <c r="C23" s="84"/>
      <c r="D23" s="21">
        <v>10</v>
      </c>
      <c r="E23" s="29" t="s">
        <v>666</v>
      </c>
      <c r="F23" s="46"/>
      <c r="H23" s="84"/>
    </row>
    <row r="24" spans="1:8">
      <c r="A24" s="84" t="s">
        <v>685</v>
      </c>
      <c r="B24" s="84"/>
      <c r="C24" s="84"/>
      <c r="D24" s="21">
        <v>11</v>
      </c>
      <c r="E24" s="29" t="s">
        <v>667</v>
      </c>
      <c r="F24" s="47"/>
      <c r="H24" s="84"/>
    </row>
    <row r="25" spans="1:8">
      <c r="A25" s="84" t="s">
        <v>686</v>
      </c>
      <c r="B25" s="84"/>
      <c r="C25" s="84"/>
      <c r="D25" s="21">
        <v>12</v>
      </c>
      <c r="E25" s="29" t="s">
        <v>668</v>
      </c>
      <c r="F25" s="47"/>
      <c r="H25" s="84"/>
    </row>
    <row r="26" spans="1:8">
      <c r="A26" s="84" t="s">
        <v>687</v>
      </c>
      <c r="B26" s="84"/>
      <c r="C26" s="84"/>
      <c r="D26" s="21">
        <v>13</v>
      </c>
      <c r="E26" s="29" t="s">
        <v>669</v>
      </c>
      <c r="F26" s="47"/>
      <c r="H26" s="84"/>
    </row>
    <row r="27" spans="1:8">
      <c r="A27" s="84" t="s">
        <v>688</v>
      </c>
      <c r="B27" s="84"/>
      <c r="C27" s="84"/>
      <c r="D27" s="21">
        <v>14</v>
      </c>
      <c r="E27" s="29" t="s">
        <v>670</v>
      </c>
      <c r="F27" s="47"/>
      <c r="H27" s="84"/>
    </row>
    <row r="28" spans="1:8">
      <c r="A28" s="84" t="s">
        <v>689</v>
      </c>
      <c r="B28" s="84"/>
      <c r="C28" s="84"/>
      <c r="D28" s="21">
        <v>15</v>
      </c>
      <c r="E28" s="29" t="s">
        <v>671</v>
      </c>
      <c r="F28" s="47"/>
      <c r="H28" s="84"/>
    </row>
    <row r="29" spans="1:8">
      <c r="A29" s="84" t="s">
        <v>690</v>
      </c>
      <c r="B29" s="84"/>
      <c r="C29" s="84"/>
      <c r="D29" s="21">
        <v>16</v>
      </c>
      <c r="E29" s="29" t="s">
        <v>672</v>
      </c>
      <c r="F29" s="47"/>
      <c r="H29" s="84"/>
    </row>
    <row r="30" spans="1:8">
      <c r="A30" s="84" t="s">
        <v>691</v>
      </c>
      <c r="B30" s="84"/>
      <c r="C30" s="84"/>
      <c r="D30" s="21">
        <v>17</v>
      </c>
      <c r="E30" s="29" t="s">
        <v>673</v>
      </c>
      <c r="F30" s="47"/>
      <c r="H30" s="84"/>
    </row>
    <row r="31" spans="1:8">
      <c r="A31" s="84" t="s">
        <v>692</v>
      </c>
      <c r="B31" s="84"/>
      <c r="C31" s="84"/>
      <c r="D31" s="21">
        <v>18</v>
      </c>
      <c r="E31" s="29" t="s">
        <v>674</v>
      </c>
      <c r="F31" s="47"/>
      <c r="H31" s="84"/>
    </row>
    <row r="32" spans="1:8">
      <c r="A32" s="84" t="s">
        <v>693</v>
      </c>
      <c r="B32" s="84"/>
      <c r="C32" s="84"/>
      <c r="D32" s="21">
        <v>19</v>
      </c>
      <c r="E32" s="29" t="s">
        <v>675</v>
      </c>
      <c r="F32" s="47"/>
      <c r="H32" s="84"/>
    </row>
    <row r="33" spans="1:8">
      <c r="A33" s="84" t="s">
        <v>694</v>
      </c>
      <c r="B33" s="84"/>
      <c r="C33" s="84"/>
      <c r="D33" s="21">
        <v>20</v>
      </c>
      <c r="E33" s="29" t="s">
        <v>676</v>
      </c>
      <c r="F33" s="47"/>
      <c r="H33" s="84"/>
    </row>
    <row r="34" spans="1:8">
      <c r="A34" s="84"/>
      <c r="B34" s="84"/>
      <c r="C34" s="84" t="s">
        <v>369</v>
      </c>
      <c r="H34" s="84"/>
    </row>
    <row r="35" spans="1:8">
      <c r="A35" s="84"/>
      <c r="B35" s="84"/>
      <c r="C35" s="84" t="s">
        <v>372</v>
      </c>
      <c r="D35" s="84"/>
      <c r="E35" s="84"/>
      <c r="F35" s="84"/>
      <c r="G35" s="84"/>
      <c r="H35" s="84" t="s">
        <v>373</v>
      </c>
    </row>
  </sheetData>
  <sheetProtection password="A44A" sheet="1" objects="1" scenarios="1"/>
  <mergeCells count="2">
    <mergeCell ref="D1:H1"/>
    <mergeCell ref="D11:E11"/>
  </mergeCells>
  <phoneticPr fontId="4" type="noConversion"/>
  <dataValidations count="4">
    <dataValidation type="list" allowBlank="1" showInputMessage="1" showErrorMessage="1" errorTitle="Input Error" error="Please enter a valid value from dropdown" sqref="F14">
      <formula1>"Tier 1,Tier 2"</formula1>
    </dataValidation>
    <dataValidation type="list" allowBlank="1" showInputMessage="1" showErrorMessage="1" errorTitle="Input Error" error="Please enter a valid value from dropdown" sqref="F17">
      <formula1>"A+,A,A-,B+,B,B-,C+,C,C-,D"</formula1>
    </dataValidation>
    <dataValidation type="whole" allowBlank="1" showInputMessage="1" showErrorMessage="1" errorTitle="Input Error" error="Please enter a Whole Number between 0 and 99999999999999999" sqref="F24:F33 F18:F19">
      <formula1>0</formula1>
      <formula2>99999999999999900</formula2>
    </dataValidation>
    <dataValidation type="whole" allowBlank="1" showInputMessage="1" showErrorMessage="1" errorTitle="Input Error" error="Please enter a numeric value between 0 and 99999999999999999" sqref="F21:F22">
      <formula1>0</formula1>
      <formula2>99999999999999900</formula2>
    </dataValidation>
  </dataValidations>
  <hyperlinks>
    <hyperlink ref="F4" location="Navigation!A1" display="Back To Navigation Page"/>
  </hyperlink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P16"/>
  <sheetViews>
    <sheetView showGridLines="0" workbookViewId="0">
      <pane xSplit="5" ySplit="13" topLeftCell="F14" activePane="bottomRight" state="frozen"/>
      <selection pane="topRight" activeCell="F1" sqref="F1"/>
      <selection pane="bottomLeft" activeCell="A13" sqref="A13"/>
      <selection pane="bottomRight" sqref="A1:C1048576"/>
    </sheetView>
  </sheetViews>
  <sheetFormatPr defaultRowHeight="14.5"/>
  <cols>
    <col min="1" max="1" width="31" hidden="1" customWidth="1"/>
    <col min="2" max="3" width="9.1796875" hidden="1" customWidth="1"/>
    <col min="4" max="4" width="6" customWidth="1"/>
    <col min="5" max="5" width="20.453125" customWidth="1"/>
    <col min="6" max="6" width="28.1796875" customWidth="1"/>
    <col min="7" max="7" width="21.81640625" customWidth="1"/>
    <col min="8" max="8" width="20.81640625" customWidth="1"/>
    <col min="9" max="9" width="21" customWidth="1"/>
    <col min="10" max="10" width="27.26953125" customWidth="1"/>
    <col min="11" max="11" width="18.81640625" customWidth="1"/>
    <col min="12" max="12" width="15.54296875" customWidth="1"/>
    <col min="13" max="13" width="26.7265625" customWidth="1"/>
    <col min="14" max="14" width="18.7265625" customWidth="1"/>
  </cols>
  <sheetData>
    <row r="1" spans="1:16" ht="28" customHeight="1">
      <c r="A1" s="17" t="s">
        <v>379</v>
      </c>
      <c r="D1" s="88" t="s">
        <v>768</v>
      </c>
      <c r="E1" s="88"/>
      <c r="F1" s="88"/>
      <c r="G1" s="88"/>
      <c r="H1" s="88"/>
    </row>
    <row r="4" spans="1:16" hidden="1">
      <c r="F4" s="34" t="s">
        <v>777</v>
      </c>
    </row>
    <row r="5" spans="1:16" hidden="1">
      <c r="F5" s="34"/>
    </row>
    <row r="6" spans="1:16" hidden="1">
      <c r="F6" s="34"/>
    </row>
    <row r="7" spans="1:16" hidden="1">
      <c r="A7" s="84"/>
      <c r="B7" s="84"/>
      <c r="C7" s="84" t="s">
        <v>380</v>
      </c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55"/>
    </row>
    <row r="8" spans="1:16" hidden="1">
      <c r="A8" s="84"/>
      <c r="B8" s="84"/>
      <c r="C8" s="84"/>
      <c r="D8" s="84"/>
      <c r="E8" s="84"/>
      <c r="F8" s="84" t="s">
        <v>390</v>
      </c>
      <c r="G8" s="84" t="s">
        <v>391</v>
      </c>
      <c r="H8" s="84" t="s">
        <v>798</v>
      </c>
      <c r="I8" s="84" t="s">
        <v>799</v>
      </c>
      <c r="J8" s="84" t="s">
        <v>392</v>
      </c>
      <c r="K8" s="84" t="s">
        <v>393</v>
      </c>
      <c r="L8" s="84" t="s">
        <v>394</v>
      </c>
      <c r="M8" s="84" t="s">
        <v>395</v>
      </c>
      <c r="N8" s="84"/>
      <c r="O8" s="84"/>
      <c r="P8" s="55"/>
    </row>
    <row r="9" spans="1:16" hidden="1">
      <c r="A9" s="84"/>
      <c r="B9" s="84"/>
      <c r="C9" s="84"/>
      <c r="D9" s="84"/>
      <c r="E9" s="84" t="s">
        <v>695</v>
      </c>
      <c r="F9" s="84"/>
      <c r="G9" s="84"/>
      <c r="H9" s="84"/>
      <c r="I9" s="84"/>
      <c r="J9" s="84"/>
      <c r="K9" s="84"/>
      <c r="L9" s="84"/>
      <c r="M9" s="84"/>
      <c r="N9" s="84"/>
      <c r="O9" s="84"/>
      <c r="P9" s="55"/>
    </row>
    <row r="10" spans="1:16" hidden="1">
      <c r="A10" s="84"/>
      <c r="B10" s="84"/>
      <c r="C10" s="84" t="s">
        <v>370</v>
      </c>
      <c r="D10" s="84" t="s">
        <v>445</v>
      </c>
      <c r="E10" s="84" t="s">
        <v>389</v>
      </c>
      <c r="F10" s="84"/>
      <c r="G10" s="84"/>
      <c r="H10" s="84"/>
      <c r="I10" s="84"/>
      <c r="J10" s="84"/>
      <c r="K10" s="84"/>
      <c r="L10" s="84"/>
      <c r="M10" s="84"/>
      <c r="N10" s="84" t="s">
        <v>369</v>
      </c>
      <c r="O10" s="84" t="s">
        <v>371</v>
      </c>
      <c r="P10" s="55"/>
    </row>
    <row r="11" spans="1:16">
      <c r="A11" s="84"/>
      <c r="B11" s="84"/>
      <c r="C11" s="84" t="s">
        <v>374</v>
      </c>
      <c r="D11" s="89"/>
      <c r="E11" s="91"/>
      <c r="F11" s="91"/>
      <c r="G11" s="91"/>
      <c r="H11" s="91"/>
      <c r="I11" s="91"/>
      <c r="J11" s="91"/>
      <c r="K11" s="91"/>
      <c r="L11" s="90"/>
      <c r="M11" s="63" t="s">
        <v>802</v>
      </c>
      <c r="N11" s="55"/>
      <c r="O11" s="84"/>
      <c r="P11" s="55"/>
    </row>
    <row r="12" spans="1:16" ht="29">
      <c r="A12" s="84"/>
      <c r="B12" s="84"/>
      <c r="C12" s="58" t="s">
        <v>374</v>
      </c>
      <c r="D12" s="24" t="s">
        <v>446</v>
      </c>
      <c r="E12" s="24" t="s">
        <v>490</v>
      </c>
      <c r="F12" s="24" t="s">
        <v>381</v>
      </c>
      <c r="G12" s="24" t="s">
        <v>382</v>
      </c>
      <c r="H12" s="24" t="s">
        <v>383</v>
      </c>
      <c r="I12" s="24" t="s">
        <v>384</v>
      </c>
      <c r="J12" s="24" t="s">
        <v>385</v>
      </c>
      <c r="K12" s="24" t="s">
        <v>386</v>
      </c>
      <c r="L12" s="24" t="s">
        <v>387</v>
      </c>
      <c r="M12" s="24" t="s">
        <v>388</v>
      </c>
      <c r="O12" s="84"/>
      <c r="P12" s="55"/>
    </row>
    <row r="13" spans="1:16">
      <c r="A13" s="84"/>
      <c r="B13" s="84"/>
      <c r="C13" s="84" t="s">
        <v>369</v>
      </c>
      <c r="O13" s="84"/>
      <c r="P13" s="55"/>
    </row>
    <row r="14" spans="1:16">
      <c r="A14" s="84"/>
      <c r="B14" s="84"/>
      <c r="C14" s="58"/>
      <c r="D14" s="56">
        <v>1</v>
      </c>
      <c r="E14" s="57"/>
      <c r="F14" s="44"/>
      <c r="G14" s="44"/>
      <c r="H14" s="59"/>
      <c r="I14" s="86"/>
      <c r="J14" s="44"/>
      <c r="K14" s="46"/>
      <c r="L14" s="46"/>
      <c r="M14" s="44"/>
      <c r="O14" s="84"/>
      <c r="P14" s="55"/>
    </row>
    <row r="15" spans="1:16">
      <c r="A15" s="84"/>
      <c r="B15" s="84"/>
      <c r="C15" s="84" t="s">
        <v>369</v>
      </c>
      <c r="O15" s="84"/>
      <c r="P15" s="55"/>
    </row>
    <row r="16" spans="1:16">
      <c r="A16" s="84"/>
      <c r="B16" s="84"/>
      <c r="C16" s="84" t="s">
        <v>372</v>
      </c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 t="s">
        <v>373</v>
      </c>
      <c r="P16" s="55"/>
    </row>
  </sheetData>
  <sheetProtection password="A44A" sheet="1" objects="1" scenarios="1"/>
  <mergeCells count="2">
    <mergeCell ref="D1:H1"/>
    <mergeCell ref="D11:L11"/>
  </mergeCells>
  <phoneticPr fontId="4" type="noConversion"/>
  <dataValidations count="2">
    <dataValidation type="whole" allowBlank="1" showInputMessage="1" showErrorMessage="1" errorTitle="Input Error" error="Please enter a Whole Number between100000 and 999999" sqref="H14">
      <formula1>100000</formula1>
      <formula2>999999</formula2>
    </dataValidation>
    <dataValidation type="whole" allowBlank="1" showInputMessage="1" showErrorMessage="1" errorTitle="Input Error" error="Please enter a Whole Number between 1000000000 and 9999999999" sqref="I14">
      <formula1>1000000000</formula1>
      <formula2>9999999999</formula2>
    </dataValidation>
  </dataValidations>
  <hyperlinks>
    <hyperlink ref="F4" location="Navigation!A1" display="Back To Navigation Page"/>
  </hyperlink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L15"/>
  <sheetViews>
    <sheetView showGridLines="0" workbookViewId="0">
      <pane xSplit="5" ySplit="12" topLeftCell="F13" activePane="bottomRight" state="frozen"/>
      <selection pane="topRight" activeCell="F1" sqref="F1"/>
      <selection pane="bottomLeft" activeCell="A13" sqref="A13"/>
      <selection pane="bottomRight" sqref="A1:C1048576"/>
    </sheetView>
  </sheetViews>
  <sheetFormatPr defaultRowHeight="14.5"/>
  <cols>
    <col min="1" max="3" width="9.1796875" hidden="1" customWidth="1"/>
    <col min="4" max="4" width="8.81640625" customWidth="1"/>
    <col min="5" max="5" width="20.1796875" customWidth="1"/>
    <col min="6" max="6" width="16" customWidth="1"/>
    <col min="7" max="7" width="13.26953125" customWidth="1"/>
    <col min="8" max="8" width="19.81640625" customWidth="1"/>
    <col min="9" max="9" width="27" customWidth="1"/>
    <col min="10" max="10" width="23.54296875" customWidth="1"/>
  </cols>
  <sheetData>
    <row r="1" spans="1:12" ht="28" customHeight="1">
      <c r="A1" s="17" t="s">
        <v>396</v>
      </c>
      <c r="D1" s="88" t="s">
        <v>769</v>
      </c>
      <c r="E1" s="88"/>
      <c r="F1" s="88"/>
      <c r="G1" s="88"/>
      <c r="H1" s="88"/>
    </row>
    <row r="4" spans="1:12">
      <c r="F4" s="34" t="s">
        <v>777</v>
      </c>
    </row>
    <row r="5" spans="1:12">
      <c r="F5" s="34"/>
    </row>
    <row r="6" spans="1:12">
      <c r="F6" s="34"/>
    </row>
    <row r="7" spans="1:12" hidden="1">
      <c r="A7" s="84"/>
      <c r="B7" s="84"/>
      <c r="C7" s="84" t="s">
        <v>397</v>
      </c>
      <c r="D7" s="84"/>
      <c r="E7" s="84"/>
      <c r="F7" s="84"/>
      <c r="G7" s="84"/>
      <c r="H7" s="84"/>
      <c r="I7" s="84"/>
      <c r="J7" s="84"/>
      <c r="K7" s="84"/>
      <c r="L7" s="84"/>
    </row>
    <row r="8" spans="1:12" hidden="1">
      <c r="A8" s="84"/>
      <c r="B8" s="84"/>
      <c r="C8" s="84"/>
      <c r="D8" s="84"/>
      <c r="E8" s="84"/>
      <c r="F8" s="84" t="s">
        <v>403</v>
      </c>
      <c r="G8" s="84" t="s">
        <v>404</v>
      </c>
      <c r="H8" s="84" t="s">
        <v>405</v>
      </c>
      <c r="I8" s="84" t="s">
        <v>406</v>
      </c>
      <c r="J8" s="84" t="s">
        <v>407</v>
      </c>
      <c r="K8" s="84"/>
      <c r="L8" s="84"/>
    </row>
    <row r="9" spans="1:12" hidden="1">
      <c r="A9" s="84"/>
      <c r="B9" s="84"/>
      <c r="C9" s="84"/>
      <c r="D9" s="84"/>
      <c r="E9" s="84" t="s">
        <v>746</v>
      </c>
      <c r="F9" s="84"/>
      <c r="G9" s="84"/>
      <c r="H9" s="84"/>
      <c r="I9" s="84"/>
      <c r="J9" s="84"/>
      <c r="K9" s="84"/>
      <c r="L9" s="84"/>
    </row>
    <row r="10" spans="1:12" hidden="1">
      <c r="A10" s="84"/>
      <c r="B10" s="84"/>
      <c r="C10" s="84" t="s">
        <v>370</v>
      </c>
      <c r="D10" s="84" t="s">
        <v>445</v>
      </c>
      <c r="E10" s="84" t="s">
        <v>389</v>
      </c>
      <c r="F10" s="84"/>
      <c r="G10" s="84"/>
      <c r="H10" s="84"/>
      <c r="I10" s="84"/>
      <c r="J10" s="84"/>
      <c r="K10" s="84" t="s">
        <v>369</v>
      </c>
      <c r="L10" s="84" t="s">
        <v>371</v>
      </c>
    </row>
    <row r="11" spans="1:12" ht="29">
      <c r="A11" s="84"/>
      <c r="B11" s="84"/>
      <c r="C11" s="58" t="s">
        <v>374</v>
      </c>
      <c r="D11" s="24" t="s">
        <v>446</v>
      </c>
      <c r="E11" s="24" t="s">
        <v>747</v>
      </c>
      <c r="F11" s="24" t="s">
        <v>398</v>
      </c>
      <c r="G11" s="24" t="s">
        <v>399</v>
      </c>
      <c r="H11" s="24" t="s">
        <v>400</v>
      </c>
      <c r="I11" s="24" t="s">
        <v>401</v>
      </c>
      <c r="J11" s="24" t="s">
        <v>402</v>
      </c>
      <c r="L11" s="84"/>
    </row>
    <row r="12" spans="1:12">
      <c r="A12" s="84"/>
      <c r="B12" s="84"/>
      <c r="C12" s="84" t="s">
        <v>369</v>
      </c>
      <c r="L12" s="84"/>
    </row>
    <row r="13" spans="1:12">
      <c r="A13" s="84"/>
      <c r="B13" s="84"/>
      <c r="C13" s="58"/>
      <c r="D13" s="21">
        <v>1</v>
      </c>
      <c r="E13" s="20"/>
      <c r="F13" s="46"/>
      <c r="G13" s="47"/>
      <c r="H13" s="44"/>
      <c r="I13" s="44"/>
      <c r="J13" s="46"/>
      <c r="L13" s="84"/>
    </row>
    <row r="14" spans="1:12">
      <c r="A14" s="84"/>
      <c r="B14" s="84"/>
      <c r="C14" s="84" t="s">
        <v>369</v>
      </c>
      <c r="L14" s="84"/>
    </row>
    <row r="15" spans="1:12">
      <c r="A15" s="84"/>
      <c r="B15" s="84"/>
      <c r="C15" s="84" t="s">
        <v>372</v>
      </c>
      <c r="D15" s="84"/>
      <c r="E15" s="84"/>
      <c r="F15" s="84"/>
      <c r="G15" s="84"/>
      <c r="H15" s="84"/>
      <c r="I15" s="84"/>
      <c r="J15" s="84"/>
      <c r="K15" s="84"/>
      <c r="L15" s="84" t="s">
        <v>373</v>
      </c>
    </row>
  </sheetData>
  <sheetProtection password="A44A" sheet="1" objects="1" scenarios="1"/>
  <mergeCells count="1">
    <mergeCell ref="D1:H1"/>
  </mergeCells>
  <phoneticPr fontId="4" type="noConversion"/>
  <dataValidations count="1">
    <dataValidation type="whole" allowBlank="1" showInputMessage="1" showErrorMessage="1" errorTitle="Input Error" error="Please enter a Whole Number between 0 and 99999999999999999" sqref="G13">
      <formula1>0</formula1>
      <formula2>999999999999999</formula2>
    </dataValidation>
  </dataValidations>
  <hyperlinks>
    <hyperlink ref="F4" location="Navigation!A1" display="Back To Navigation Page"/>
  </hyperlink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H16"/>
  <sheetViews>
    <sheetView showGridLines="0" topLeftCell="D1" workbookViewId="0">
      <selection sqref="A1:C1048576"/>
    </sheetView>
  </sheetViews>
  <sheetFormatPr defaultRowHeight="14.5"/>
  <cols>
    <col min="1" max="1" width="10.7265625" hidden="1" customWidth="1"/>
    <col min="2" max="2" width="7.453125" hidden="1" customWidth="1"/>
    <col min="3" max="3" width="18.1796875" hidden="1" customWidth="1"/>
    <col min="4" max="4" width="32.1796875" customWidth="1"/>
    <col min="5" max="5" width="20.1796875" customWidth="1"/>
  </cols>
  <sheetData>
    <row r="1" spans="1:8" ht="28" customHeight="1">
      <c r="A1" s="17" t="s">
        <v>408</v>
      </c>
      <c r="D1" s="88" t="s">
        <v>770</v>
      </c>
      <c r="E1" s="88"/>
      <c r="F1" s="88"/>
      <c r="G1" s="88"/>
      <c r="H1" s="88"/>
    </row>
    <row r="4" spans="1:8">
      <c r="E4" s="34" t="s">
        <v>777</v>
      </c>
    </row>
    <row r="5" spans="1:8">
      <c r="E5" s="34"/>
    </row>
    <row r="6" spans="1:8">
      <c r="E6" s="34"/>
    </row>
    <row r="7" spans="1:8" hidden="1">
      <c r="A7" s="84"/>
      <c r="B7" s="84"/>
      <c r="C7" s="84" t="s">
        <v>409</v>
      </c>
      <c r="D7" s="84"/>
      <c r="E7" s="84"/>
      <c r="F7" s="84"/>
      <c r="G7" s="84"/>
    </row>
    <row r="8" spans="1:8" hidden="1">
      <c r="A8" s="84"/>
      <c r="B8" s="84"/>
      <c r="C8" s="84"/>
      <c r="D8" s="84"/>
      <c r="E8" s="84"/>
      <c r="F8" s="84"/>
      <c r="G8" s="84"/>
    </row>
    <row r="9" spans="1:8" hidden="1">
      <c r="A9" s="84"/>
      <c r="B9" s="84"/>
      <c r="C9" s="84"/>
      <c r="D9" s="84"/>
      <c r="E9" s="84"/>
      <c r="F9" s="84"/>
      <c r="G9" s="84"/>
    </row>
    <row r="10" spans="1:8" hidden="1">
      <c r="A10" s="84"/>
      <c r="B10" s="84"/>
      <c r="C10" s="84" t="s">
        <v>370</v>
      </c>
      <c r="D10" s="84" t="s">
        <v>374</v>
      </c>
      <c r="E10" s="84"/>
      <c r="F10" s="84" t="s">
        <v>369</v>
      </c>
      <c r="G10" s="84" t="s">
        <v>371</v>
      </c>
    </row>
    <row r="11" spans="1:8" hidden="1">
      <c r="A11" s="84"/>
      <c r="B11" s="84"/>
      <c r="C11" s="84" t="s">
        <v>369</v>
      </c>
      <c r="G11" s="84"/>
    </row>
    <row r="12" spans="1:8">
      <c r="A12" s="84" t="s">
        <v>414</v>
      </c>
      <c r="B12" s="84"/>
      <c r="C12" s="84"/>
      <c r="D12" s="18" t="s">
        <v>410</v>
      </c>
      <c r="E12" s="47"/>
      <c r="G12" s="84"/>
    </row>
    <row r="13" spans="1:8">
      <c r="A13" s="84" t="s">
        <v>415</v>
      </c>
      <c r="B13" s="84"/>
      <c r="C13" s="84"/>
      <c r="D13" s="18" t="s">
        <v>411</v>
      </c>
      <c r="E13" s="47"/>
      <c r="G13" s="84"/>
    </row>
    <row r="14" spans="1:8">
      <c r="A14" s="84" t="s">
        <v>413</v>
      </c>
      <c r="B14" s="84"/>
      <c r="C14" s="84"/>
      <c r="D14" s="22" t="s">
        <v>412</v>
      </c>
      <c r="E14" s="49">
        <f>SUM(E12:E13)</f>
        <v>0</v>
      </c>
      <c r="G14" s="84"/>
    </row>
    <row r="15" spans="1:8">
      <c r="A15" s="84"/>
      <c r="B15" s="84"/>
      <c r="C15" s="84" t="s">
        <v>369</v>
      </c>
      <c r="G15" s="84"/>
    </row>
    <row r="16" spans="1:8">
      <c r="A16" s="84"/>
      <c r="B16" s="84"/>
      <c r="C16" s="84" t="s">
        <v>372</v>
      </c>
      <c r="D16" s="84"/>
      <c r="E16" s="84"/>
      <c r="F16" s="84"/>
      <c r="G16" s="84" t="s">
        <v>373</v>
      </c>
    </row>
  </sheetData>
  <sheetProtection password="A44A" sheet="1" objects="1" scenarios="1"/>
  <mergeCells count="1">
    <mergeCell ref="D1:H1"/>
  </mergeCells>
  <phoneticPr fontId="4" type="noConversion"/>
  <dataValidations count="1">
    <dataValidation type="whole" allowBlank="1" showInputMessage="1" showErrorMessage="1" errorTitle="Input Error" error="Please enter a Whole Number between 0 and 99999999999999999" sqref="E12:E14">
      <formula1>0</formula1>
      <formula2>99999999999999900</formula2>
    </dataValidation>
  </dataValidations>
  <hyperlinks>
    <hyperlink ref="E4" location="Navigation!A1" display="Back To Navigation Page"/>
  </hyperlink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dm:cachedDataManifest xmlns:cdm="http://schemas.microsoft.com/2004/VisualStudio/Tools/Applications/CachedDataManifest.xsd" cdm:revision="1"/>
</file>

<file path=customXml/itemProps1.xml><?xml version="1.0" encoding="utf-8"?>
<ds:datastoreItem xmlns:ds="http://schemas.openxmlformats.org/officeDocument/2006/customXml" ds:itemID="{A35470CF-8404-4AED-AC85-5A37DC76034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44</vt:i4>
      </vt:variant>
    </vt:vector>
  </HeadingPairs>
  <TitlesOfParts>
    <vt:vector size="58" baseType="lpstr">
      <vt:lpstr>StartUp</vt:lpstr>
      <vt:lpstr>Navigation</vt:lpstr>
      <vt:lpstr>General Information</vt:lpstr>
      <vt:lpstr>General Profile</vt:lpstr>
      <vt:lpstr>Management Profile</vt:lpstr>
      <vt:lpstr>Directors Removed</vt:lpstr>
      <vt:lpstr>Employees</vt:lpstr>
      <vt:lpstr>Financial Parameter</vt:lpstr>
      <vt:lpstr>Ratio Denominators</vt:lpstr>
      <vt:lpstr>Branch Profile</vt:lpstr>
      <vt:lpstr>ATM Profile</vt:lpstr>
      <vt:lpstr>NPA Profile</vt:lpstr>
      <vt:lpstr>Financial Inclusion</vt:lpstr>
      <vt:lpstr>Signature</vt:lpstr>
      <vt:lpstr>datasheet_1_13</vt:lpstr>
      <vt:lpstr>datasheet_1_25</vt:lpstr>
      <vt:lpstr>datasheet_1_26</vt:lpstr>
      <vt:lpstr>datasheet_1_38</vt:lpstr>
      <vt:lpstr>datasheet_1_40</vt:lpstr>
      <vt:lpstr>datasheet_1_42</vt:lpstr>
      <vt:lpstr>Signature!fn_D10_0_19022015</vt:lpstr>
      <vt:lpstr>Signature!fn_D11_1_19022015</vt:lpstr>
      <vt:lpstr>Signature!fn_D12_2_19022015</vt:lpstr>
      <vt:lpstr>Signature!fn_D13_3_19022015</vt:lpstr>
      <vt:lpstr>Signature!fn_D14_4_19022015</vt:lpstr>
      <vt:lpstr>Signature!fn_D15_5_19022015</vt:lpstr>
      <vt:lpstr>Signature!fn_D16_6_19022015</vt:lpstr>
      <vt:lpstr>Signature!fn_D17_7_19022015</vt:lpstr>
      <vt:lpstr>Signature!fn_F10_8_03032015</vt:lpstr>
      <vt:lpstr>Signature!fn_F11_9_03032015</vt:lpstr>
      <vt:lpstr>Signature!fn_F12_10_03032015</vt:lpstr>
      <vt:lpstr>Signature!fn_F13_11_03032015</vt:lpstr>
      <vt:lpstr>Signature!fn_F14_12_03032015</vt:lpstr>
      <vt:lpstr>Signature!fn_F15_13_03032015</vt:lpstr>
      <vt:lpstr>Signature!fn_F16_14_03032015</vt:lpstr>
      <vt:lpstr>Signature!fn_F17_15_03032015</vt:lpstr>
      <vt:lpstr>'Financial Inclusion'!fn_H13_0_03032015</vt:lpstr>
      <vt:lpstr>'Financial Inclusion'!fn_H14_10_03032015</vt:lpstr>
      <vt:lpstr>'Financial Inclusion'!fn_H15_1_03032015</vt:lpstr>
      <vt:lpstr>'Financial Inclusion'!fn_H16_11_03032015</vt:lpstr>
      <vt:lpstr>'Financial Inclusion'!fn_H17_2_03032015</vt:lpstr>
      <vt:lpstr>'Financial Inclusion'!fn_H18_12_03032015</vt:lpstr>
      <vt:lpstr>'Financial Inclusion'!fn_H19_3_03032015</vt:lpstr>
      <vt:lpstr>'Financial Inclusion'!fn_H20_13_03032015</vt:lpstr>
      <vt:lpstr>'Financial Inclusion'!fn_H21_4_03032015</vt:lpstr>
      <vt:lpstr>'Financial Inclusion'!fn_H22_14_03032015</vt:lpstr>
      <vt:lpstr>'Financial Inclusion'!fn_H23_5_03032015</vt:lpstr>
      <vt:lpstr>'Financial Inclusion'!fn_H24_15_03032015</vt:lpstr>
      <vt:lpstr>'Financial Inclusion'!fn_H25_6_03032015</vt:lpstr>
      <vt:lpstr>'Financial Inclusion'!fn_H26_16_03032015</vt:lpstr>
      <vt:lpstr>'Financial Inclusion'!fn_H27_7_03032015</vt:lpstr>
      <vt:lpstr>'Financial Inclusion'!fn_H28_17_03032015</vt:lpstr>
      <vt:lpstr>'Financial Inclusion'!fn_H29_8_03032015</vt:lpstr>
      <vt:lpstr>'Financial Inclusion'!fn_H30_18_03032015</vt:lpstr>
      <vt:lpstr>'Financial Inclusion'!fn_H31_9_03032015</vt:lpstr>
      <vt:lpstr>'Financial Inclusion'!fn_H32_19_03032015</vt:lpstr>
      <vt:lpstr>ScaleList</vt:lpstr>
      <vt:lpstr>UnitList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Sandhya Nagali</dc:creator>
  <cp:lastModifiedBy>SMD</cp:lastModifiedBy>
  <dcterms:created xsi:type="dcterms:W3CDTF">2010-12-09T08:47:06Z</dcterms:created>
  <dcterms:modified xsi:type="dcterms:W3CDTF">2022-11-26T20:42:58Z</dcterms:modified>
</cp:coreProperties>
</file>