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-120" yWindow="-120" windowWidth="29040" windowHeight="15840" tabRatio="642" firstSheet="2" activeTab="11"/>
  </bookViews>
  <sheets>
    <sheet name="MainSheet" sheetId="1" state="veryHidden" r:id="rId1"/>
    <sheet name="StartUp" sheetId="2" state="veryHidden" r:id="rId2"/>
    <sheet name="Navigation" sheetId="55" r:id="rId3"/>
    <sheet name="General Information" sheetId="52" r:id="rId4"/>
    <sheet name="ST II-A" sheetId="43" r:id="rId5"/>
    <sheet name="ST II-B" sheetId="44" r:id="rId6"/>
    <sheet name="ST II-C" sheetId="45" r:id="rId7"/>
    <sheet name="ST II-D" sheetId="46" r:id="rId8"/>
    <sheet name="ST II-E" sheetId="47" r:id="rId9"/>
    <sheet name="ST III-A" sheetId="48" state="veryHidden" r:id="rId10"/>
    <sheet name="ST III-B" sheetId="49" state="veryHidden" r:id="rId11"/>
    <sheet name="ST-I" sheetId="54" r:id="rId12"/>
    <sheet name="Signatory" sheetId="51" r:id="rId13"/>
    <sheet name="Data" sheetId="3" state="veryHidden" r:id="rId14"/>
    <sheet name="+FootnoteTexts" sheetId="36" state="veryHidden" r:id="rId15"/>
    <sheet name="+Elements" sheetId="37" state="veryHidden" r:id="rId16"/>
    <sheet name="StartupDataSheet" sheetId="42" state="veryHidden" r:id="rId17"/>
    <sheet name="+Lineitems" sheetId="39" state="veryHidden" r:id="rId18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E10_2_04072012" localSheetId="12">Signatory!$E$10</definedName>
    <definedName name="fn_E11_4_04072012" localSheetId="12">Signatory!$E$11</definedName>
    <definedName name="fn_E12_6_04072012" localSheetId="12">Signatory!$E$12</definedName>
    <definedName name="fn_E13_8_04072012" localSheetId="12">Signatory!$E$13</definedName>
    <definedName name="fn_E14_10_04072012" localSheetId="12">Signatory!$E$14</definedName>
    <definedName name="fn_E15_12_04072012" localSheetId="12">Signatory!$E$15</definedName>
    <definedName name="fn_E16_14_04072012" localSheetId="12">Signatory!$E$16</definedName>
    <definedName name="fn_E9_0_04072012" localSheetId="12">Signatory!$E$9</definedName>
    <definedName name="fn_F10_3_04072012" localSheetId="12">Signatory!$F$10</definedName>
    <definedName name="fn_F11_5_04072012" localSheetId="12">Signatory!$F$11</definedName>
    <definedName name="fn_F12_7_04072012" localSheetId="12">Signatory!$F$12</definedName>
    <definedName name="fn_F13_9_04072012" localSheetId="12">Signatory!$F$13</definedName>
    <definedName name="fn_F14_11_04072012" localSheetId="12">Signatory!$F$14</definedName>
    <definedName name="fn_F15_13_04072012" localSheetId="12">Signatory!$F$15</definedName>
    <definedName name="fn_F16_15_04072012" localSheetId="12">Signatory!$F$16</definedName>
    <definedName name="fn_F9_1_04072012" localSheetId="12">Signatory!$F$9</definedName>
    <definedName name="ScaleList">StartUp!$L$1:$L$5</definedName>
    <definedName name="UnitList">StartUp!$K$1:$K$172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2" l="1"/>
  <c r="I103" i="54"/>
  <c r="I102" i="54"/>
  <c r="I101" i="54"/>
  <c r="I100" i="54"/>
  <c r="H99" i="54"/>
  <c r="G99" i="54"/>
  <c r="I99" i="54" s="1"/>
  <c r="K74" i="54"/>
  <c r="J74" i="54"/>
  <c r="I74" i="54"/>
  <c r="H74" i="54"/>
  <c r="H72" i="54" s="1"/>
  <c r="G74" i="54"/>
  <c r="G72" i="54" s="1"/>
  <c r="K72" i="54"/>
  <c r="J72" i="54"/>
  <c r="I72" i="54"/>
  <c r="K59" i="54"/>
  <c r="J59" i="54"/>
  <c r="I59" i="54"/>
  <c r="H59" i="54"/>
  <c r="G59" i="54"/>
  <c r="K56" i="54"/>
  <c r="J56" i="54"/>
  <c r="I56" i="54"/>
  <c r="H56" i="54"/>
  <c r="G56" i="54"/>
  <c r="G52" i="54" s="1"/>
  <c r="K53" i="54"/>
  <c r="K52" i="54" s="1"/>
  <c r="J53" i="54"/>
  <c r="J52" i="54" s="1"/>
  <c r="I53" i="54"/>
  <c r="H53" i="54"/>
  <c r="G53" i="54"/>
  <c r="I52" i="54"/>
  <c r="H52" i="54"/>
  <c r="K37" i="54"/>
  <c r="J37" i="54"/>
  <c r="I37" i="54"/>
  <c r="H37" i="54"/>
  <c r="G37" i="54"/>
  <c r="K33" i="54"/>
  <c r="K32" i="54" s="1"/>
  <c r="K31" i="54" s="1"/>
  <c r="K82" i="54" s="1"/>
  <c r="J33" i="54"/>
  <c r="J32" i="54" s="1"/>
  <c r="J31" i="54" s="1"/>
  <c r="J82" i="54" s="1"/>
  <c r="I33" i="54"/>
  <c r="I32" i="54" s="1"/>
  <c r="I31" i="54" s="1"/>
  <c r="I82" i="54" s="1"/>
  <c r="H33" i="54"/>
  <c r="G33" i="54"/>
  <c r="H32" i="54"/>
  <c r="H31" i="54" s="1"/>
  <c r="H82" i="54" s="1"/>
  <c r="G32" i="54"/>
  <c r="G31" i="54" s="1"/>
  <c r="G82" i="54" s="1"/>
  <c r="G17" i="54"/>
  <c r="G16" i="54"/>
  <c r="G11" i="54"/>
  <c r="G10" i="54"/>
  <c r="I65" i="49"/>
  <c r="H65" i="49"/>
  <c r="N57" i="49"/>
  <c r="M57" i="49"/>
  <c r="L57" i="49"/>
  <c r="K57" i="49"/>
  <c r="J57" i="49"/>
  <c r="I57" i="49"/>
  <c r="H57" i="49"/>
  <c r="G57" i="49"/>
  <c r="F57" i="49"/>
  <c r="N51" i="49"/>
  <c r="M51" i="49"/>
  <c r="L51" i="49"/>
  <c r="K51" i="49"/>
  <c r="J51" i="49"/>
  <c r="I51" i="49"/>
  <c r="H51" i="49"/>
  <c r="G51" i="49"/>
  <c r="F51" i="49"/>
  <c r="N46" i="49"/>
  <c r="M46" i="49"/>
  <c r="L46" i="49"/>
  <c r="K46" i="49"/>
  <c r="J46" i="49"/>
  <c r="I46" i="49"/>
  <c r="H46" i="49"/>
  <c r="G46" i="49"/>
  <c r="F46" i="49"/>
  <c r="N40" i="49"/>
  <c r="M40" i="49"/>
  <c r="L40" i="49"/>
  <c r="K40" i="49"/>
  <c r="J40" i="49"/>
  <c r="I40" i="49"/>
  <c r="H40" i="49"/>
  <c r="G40" i="49"/>
  <c r="F40" i="49"/>
  <c r="N31" i="49"/>
  <c r="M31" i="49"/>
  <c r="L31" i="49"/>
  <c r="K31" i="49"/>
  <c r="J31" i="49"/>
  <c r="I31" i="49"/>
  <c r="H31" i="49"/>
  <c r="G31" i="49"/>
  <c r="F31" i="49"/>
  <c r="N23" i="49"/>
  <c r="N65" i="49" s="1"/>
  <c r="M23" i="49"/>
  <c r="M65" i="49" s="1"/>
  <c r="L23" i="49"/>
  <c r="L65" i="49" s="1"/>
  <c r="K23" i="49"/>
  <c r="K65" i="49" s="1"/>
  <c r="J23" i="49"/>
  <c r="J65" i="49" s="1"/>
  <c r="I23" i="49"/>
  <c r="H23" i="49"/>
  <c r="G23" i="49"/>
  <c r="G65" i="49" s="1"/>
  <c r="F23" i="49"/>
  <c r="F65" i="49" s="1"/>
  <c r="G9" i="49"/>
  <c r="G8" i="49"/>
  <c r="Q62" i="48"/>
  <c r="P62" i="48"/>
  <c r="O62" i="48"/>
  <c r="N62" i="48"/>
  <c r="M62" i="48"/>
  <c r="L62" i="48"/>
  <c r="K62" i="48"/>
  <c r="J62" i="48"/>
  <c r="I62" i="48"/>
  <c r="H62" i="48"/>
  <c r="G62" i="48"/>
  <c r="F62" i="48"/>
  <c r="G9" i="48"/>
  <c r="G8" i="48"/>
  <c r="W170" i="47"/>
  <c r="V170" i="47"/>
  <c r="S170" i="47"/>
  <c r="R170" i="47"/>
  <c r="S169" i="47"/>
  <c r="W169" i="47" s="1"/>
  <c r="R169" i="47"/>
  <c r="V169" i="47" s="1"/>
  <c r="W168" i="47"/>
  <c r="V168" i="47"/>
  <c r="S168" i="47"/>
  <c r="R168" i="47"/>
  <c r="S167" i="47"/>
  <c r="W167" i="47" s="1"/>
  <c r="R167" i="47"/>
  <c r="V167" i="47" s="1"/>
  <c r="W166" i="47"/>
  <c r="V166" i="47"/>
  <c r="S166" i="47"/>
  <c r="R166" i="47"/>
  <c r="S165" i="47"/>
  <c r="W165" i="47" s="1"/>
  <c r="R165" i="47"/>
  <c r="V165" i="47" s="1"/>
  <c r="W164" i="47"/>
  <c r="V164" i="47"/>
  <c r="S164" i="47"/>
  <c r="R164" i="47"/>
  <c r="S163" i="47"/>
  <c r="W163" i="47" s="1"/>
  <c r="R163" i="47"/>
  <c r="V163" i="47" s="1"/>
  <c r="W162" i="47"/>
  <c r="V162" i="47"/>
  <c r="S162" i="47"/>
  <c r="R162" i="47"/>
  <c r="S161" i="47"/>
  <c r="W161" i="47" s="1"/>
  <c r="R161" i="47"/>
  <c r="V161" i="47" s="1"/>
  <c r="W160" i="47"/>
  <c r="V160" i="47"/>
  <c r="S160" i="47"/>
  <c r="R160" i="47"/>
  <c r="S159" i="47"/>
  <c r="W159" i="47" s="1"/>
  <c r="R159" i="47"/>
  <c r="V159" i="47" s="1"/>
  <c r="U158" i="47"/>
  <c r="T158" i="47"/>
  <c r="Q158" i="47"/>
  <c r="P158" i="47"/>
  <c r="O158" i="47"/>
  <c r="N158" i="47"/>
  <c r="M158" i="47"/>
  <c r="L158" i="47"/>
  <c r="K158" i="47"/>
  <c r="J158" i="47"/>
  <c r="I158" i="47"/>
  <c r="H158" i="47"/>
  <c r="G158" i="47"/>
  <c r="F158" i="47"/>
  <c r="W157" i="47"/>
  <c r="V157" i="47"/>
  <c r="S157" i="47"/>
  <c r="R157" i="47"/>
  <c r="W156" i="47"/>
  <c r="V156" i="47"/>
  <c r="S156" i="47"/>
  <c r="R156" i="47"/>
  <c r="U155" i="47"/>
  <c r="T155" i="47"/>
  <c r="S155" i="47"/>
  <c r="W155" i="47" s="1"/>
  <c r="R155" i="47"/>
  <c r="V155" i="47" s="1"/>
  <c r="Q155" i="47"/>
  <c r="P155" i="47"/>
  <c r="O155" i="47"/>
  <c r="N155" i="47"/>
  <c r="M155" i="47"/>
  <c r="L155" i="47"/>
  <c r="K155" i="47"/>
  <c r="J155" i="47"/>
  <c r="I155" i="47"/>
  <c r="H155" i="47"/>
  <c r="G155" i="47"/>
  <c r="F155" i="47"/>
  <c r="S154" i="47"/>
  <c r="W154" i="47" s="1"/>
  <c r="R154" i="47"/>
  <c r="V154" i="47" s="1"/>
  <c r="W153" i="47"/>
  <c r="V153" i="47"/>
  <c r="S153" i="47"/>
  <c r="R153" i="47"/>
  <c r="S152" i="47"/>
  <c r="W152" i="47" s="1"/>
  <c r="R152" i="47"/>
  <c r="V152" i="47" s="1"/>
  <c r="W151" i="47"/>
  <c r="V151" i="47"/>
  <c r="S151" i="47"/>
  <c r="R151" i="47"/>
  <c r="S150" i="47"/>
  <c r="W150" i="47" s="1"/>
  <c r="R150" i="47"/>
  <c r="V150" i="47" s="1"/>
  <c r="W149" i="47"/>
  <c r="V149" i="47"/>
  <c r="S149" i="47"/>
  <c r="R149" i="47"/>
  <c r="S148" i="47"/>
  <c r="W148" i="47" s="1"/>
  <c r="R148" i="47"/>
  <c r="V148" i="47" s="1"/>
  <c r="W147" i="47"/>
  <c r="V147" i="47"/>
  <c r="S147" i="47"/>
  <c r="R147" i="47"/>
  <c r="S146" i="47"/>
  <c r="W146" i="47" s="1"/>
  <c r="R146" i="47"/>
  <c r="V146" i="47" s="1"/>
  <c r="W145" i="47"/>
  <c r="V145" i="47"/>
  <c r="S145" i="47"/>
  <c r="R145" i="47"/>
  <c r="S144" i="47"/>
  <c r="W144" i="47" s="1"/>
  <c r="R144" i="47"/>
  <c r="V144" i="47" s="1"/>
  <c r="W143" i="47"/>
  <c r="V143" i="47"/>
  <c r="S143" i="47"/>
  <c r="R143" i="47"/>
  <c r="S142" i="47"/>
  <c r="W142" i="47" s="1"/>
  <c r="R142" i="47"/>
  <c r="V142" i="47" s="1"/>
  <c r="W141" i="47"/>
  <c r="V141" i="47"/>
  <c r="S141" i="47"/>
  <c r="R141" i="47"/>
  <c r="S140" i="47"/>
  <c r="W140" i="47" s="1"/>
  <c r="R140" i="47"/>
  <c r="V140" i="47" s="1"/>
  <c r="W139" i="47"/>
  <c r="V139" i="47"/>
  <c r="S139" i="47"/>
  <c r="R139" i="47"/>
  <c r="S138" i="47"/>
  <c r="W138" i="47" s="1"/>
  <c r="R138" i="47"/>
  <c r="V138" i="47" s="1"/>
  <c r="W137" i="47"/>
  <c r="V137" i="47"/>
  <c r="S137" i="47"/>
  <c r="R137" i="47"/>
  <c r="S136" i="47"/>
  <c r="W136" i="47" s="1"/>
  <c r="R136" i="47"/>
  <c r="V136" i="47" s="1"/>
  <c r="W135" i="47"/>
  <c r="V135" i="47"/>
  <c r="S135" i="47"/>
  <c r="R135" i="47"/>
  <c r="S134" i="47"/>
  <c r="W134" i="47" s="1"/>
  <c r="R134" i="47"/>
  <c r="V134" i="47" s="1"/>
  <c r="U133" i="47"/>
  <c r="T133" i="47"/>
  <c r="Q133" i="47"/>
  <c r="P133" i="47"/>
  <c r="O133" i="47"/>
  <c r="N133" i="47"/>
  <c r="M133" i="47"/>
  <c r="L133" i="47"/>
  <c r="K133" i="47"/>
  <c r="J133" i="47"/>
  <c r="I133" i="47"/>
  <c r="H133" i="47"/>
  <c r="G133" i="47"/>
  <c r="F133" i="47"/>
  <c r="W132" i="47"/>
  <c r="V132" i="47"/>
  <c r="S132" i="47"/>
  <c r="R132" i="47"/>
  <c r="W131" i="47"/>
  <c r="V131" i="47"/>
  <c r="U131" i="47"/>
  <c r="T131" i="47"/>
  <c r="S131" i="47"/>
  <c r="R131" i="47"/>
  <c r="Q131" i="47"/>
  <c r="P131" i="47"/>
  <c r="O131" i="47"/>
  <c r="N131" i="47"/>
  <c r="M131" i="47"/>
  <c r="L131" i="47"/>
  <c r="K131" i="47"/>
  <c r="J131" i="47"/>
  <c r="I131" i="47"/>
  <c r="H131" i="47"/>
  <c r="G131" i="47"/>
  <c r="F131" i="47"/>
  <c r="W130" i="47"/>
  <c r="V130" i="47"/>
  <c r="S130" i="47"/>
  <c r="R130" i="47"/>
  <c r="S129" i="47"/>
  <c r="W129" i="47" s="1"/>
  <c r="R129" i="47"/>
  <c r="V129" i="47" s="1"/>
  <c r="W128" i="47"/>
  <c r="V128" i="47"/>
  <c r="S128" i="47"/>
  <c r="R128" i="47"/>
  <c r="S127" i="47"/>
  <c r="W127" i="47" s="1"/>
  <c r="R127" i="47"/>
  <c r="V127" i="47" s="1"/>
  <c r="U126" i="47"/>
  <c r="T126" i="47"/>
  <c r="Q126" i="47"/>
  <c r="P126" i="47"/>
  <c r="O126" i="47"/>
  <c r="N126" i="47"/>
  <c r="M126" i="47"/>
  <c r="L126" i="47"/>
  <c r="K126" i="47"/>
  <c r="J126" i="47"/>
  <c r="I126" i="47"/>
  <c r="H126" i="47"/>
  <c r="G126" i="47"/>
  <c r="F126" i="47"/>
  <c r="W125" i="47"/>
  <c r="V125" i="47"/>
  <c r="S125" i="47"/>
  <c r="R125" i="47"/>
  <c r="W124" i="47"/>
  <c r="V124" i="47"/>
  <c r="U124" i="47"/>
  <c r="T124" i="47"/>
  <c r="S124" i="47"/>
  <c r="R124" i="47"/>
  <c r="Q124" i="47"/>
  <c r="P124" i="47"/>
  <c r="O124" i="47"/>
  <c r="N124" i="47"/>
  <c r="M124" i="47"/>
  <c r="L124" i="47"/>
  <c r="K124" i="47"/>
  <c r="J124" i="47"/>
  <c r="I124" i="47"/>
  <c r="H124" i="47"/>
  <c r="G124" i="47"/>
  <c r="F124" i="47"/>
  <c r="W123" i="47"/>
  <c r="V123" i="47"/>
  <c r="S123" i="47"/>
  <c r="R123" i="47"/>
  <c r="U122" i="47"/>
  <c r="T122" i="47"/>
  <c r="S122" i="47"/>
  <c r="W122" i="47" s="1"/>
  <c r="R122" i="47"/>
  <c r="V122" i="47" s="1"/>
  <c r="Q122" i="47"/>
  <c r="P122" i="47"/>
  <c r="O122" i="47"/>
  <c r="N122" i="47"/>
  <c r="M122" i="47"/>
  <c r="L122" i="47"/>
  <c r="K122" i="47"/>
  <c r="J122" i="47"/>
  <c r="I122" i="47"/>
  <c r="H122" i="47"/>
  <c r="G122" i="47"/>
  <c r="F122" i="47"/>
  <c r="W121" i="47"/>
  <c r="V121" i="47"/>
  <c r="S121" i="47"/>
  <c r="R121" i="47"/>
  <c r="U120" i="47"/>
  <c r="T120" i="47"/>
  <c r="S120" i="47"/>
  <c r="W120" i="47" s="1"/>
  <c r="R120" i="47"/>
  <c r="V120" i="47" s="1"/>
  <c r="Q120" i="47"/>
  <c r="P120" i="47"/>
  <c r="O120" i="47"/>
  <c r="N120" i="47"/>
  <c r="M120" i="47"/>
  <c r="L120" i="47"/>
  <c r="K120" i="47"/>
  <c r="J120" i="47"/>
  <c r="I120" i="47"/>
  <c r="H120" i="47"/>
  <c r="G120" i="47"/>
  <c r="F120" i="47"/>
  <c r="S119" i="47"/>
  <c r="S117" i="47" s="1"/>
  <c r="W117" i="47" s="1"/>
  <c r="R119" i="47"/>
  <c r="R117" i="47" s="1"/>
  <c r="V117" i="47" s="1"/>
  <c r="W118" i="47"/>
  <c r="V118" i="47"/>
  <c r="S118" i="47"/>
  <c r="R118" i="47"/>
  <c r="U117" i="47"/>
  <c r="T117" i="47"/>
  <c r="Q117" i="47"/>
  <c r="P117" i="47"/>
  <c r="O117" i="47"/>
  <c r="N117" i="47"/>
  <c r="M117" i="47"/>
  <c r="L117" i="47"/>
  <c r="K117" i="47"/>
  <c r="J117" i="47"/>
  <c r="I117" i="47"/>
  <c r="H117" i="47"/>
  <c r="G117" i="47"/>
  <c r="F117" i="47"/>
  <c r="W116" i="47"/>
  <c r="V116" i="47"/>
  <c r="S116" i="47"/>
  <c r="R116" i="47"/>
  <c r="U115" i="47"/>
  <c r="T115" i="47"/>
  <c r="S115" i="47"/>
  <c r="W115" i="47" s="1"/>
  <c r="R115" i="47"/>
  <c r="V115" i="47" s="1"/>
  <c r="Q115" i="47"/>
  <c r="P115" i="47"/>
  <c r="O115" i="47"/>
  <c r="N115" i="47"/>
  <c r="M115" i="47"/>
  <c r="L115" i="47"/>
  <c r="K115" i="47"/>
  <c r="J115" i="47"/>
  <c r="I115" i="47"/>
  <c r="H115" i="47"/>
  <c r="G115" i="47"/>
  <c r="F115" i="47"/>
  <c r="S114" i="47"/>
  <c r="W114" i="47" s="1"/>
  <c r="R114" i="47"/>
  <c r="V114" i="47" s="1"/>
  <c r="W113" i="47"/>
  <c r="V113" i="47"/>
  <c r="S113" i="47"/>
  <c r="R113" i="47"/>
  <c r="S112" i="47"/>
  <c r="W112" i="47" s="1"/>
  <c r="R112" i="47"/>
  <c r="V112" i="47" s="1"/>
  <c r="W111" i="47"/>
  <c r="V111" i="47"/>
  <c r="S111" i="47"/>
  <c r="R111" i="47"/>
  <c r="S110" i="47"/>
  <c r="S108" i="47" s="1"/>
  <c r="W108" i="47" s="1"/>
  <c r="R110" i="47"/>
  <c r="R108" i="47" s="1"/>
  <c r="V108" i="47" s="1"/>
  <c r="W109" i="47"/>
  <c r="V109" i="47"/>
  <c r="S109" i="47"/>
  <c r="R109" i="47"/>
  <c r="U108" i="47"/>
  <c r="T108" i="47"/>
  <c r="Q108" i="47"/>
  <c r="P108" i="47"/>
  <c r="O108" i="47"/>
  <c r="N108" i="47"/>
  <c r="M108" i="47"/>
  <c r="L108" i="47"/>
  <c r="K108" i="47"/>
  <c r="J108" i="47"/>
  <c r="I108" i="47"/>
  <c r="H108" i="47"/>
  <c r="G108" i="47"/>
  <c r="F108" i="47"/>
  <c r="W107" i="47"/>
  <c r="V107" i="47"/>
  <c r="S107" i="47"/>
  <c r="R107" i="47"/>
  <c r="W106" i="47"/>
  <c r="V106" i="47"/>
  <c r="S106" i="47"/>
  <c r="R106" i="47"/>
  <c r="W105" i="47"/>
  <c r="V105" i="47"/>
  <c r="S105" i="47"/>
  <c r="R105" i="47"/>
  <c r="W104" i="47"/>
  <c r="V104" i="47"/>
  <c r="S104" i="47"/>
  <c r="R104" i="47"/>
  <c r="W103" i="47"/>
  <c r="V103" i="47"/>
  <c r="S103" i="47"/>
  <c r="R103" i="47"/>
  <c r="W102" i="47"/>
  <c r="V102" i="47"/>
  <c r="S102" i="47"/>
  <c r="R102" i="47"/>
  <c r="W101" i="47"/>
  <c r="V101" i="47"/>
  <c r="S101" i="47"/>
  <c r="R101" i="47"/>
  <c r="W100" i="47"/>
  <c r="V100" i="47"/>
  <c r="S100" i="47"/>
  <c r="R100" i="47"/>
  <c r="W99" i="47"/>
  <c r="V99" i="47"/>
  <c r="S99" i="47"/>
  <c r="R99" i="47"/>
  <c r="U98" i="47"/>
  <c r="T98" i="47"/>
  <c r="S98" i="47"/>
  <c r="W98" i="47" s="1"/>
  <c r="R98" i="47"/>
  <c r="V98" i="47" s="1"/>
  <c r="Q98" i="47"/>
  <c r="P98" i="47"/>
  <c r="O98" i="47"/>
  <c r="N98" i="47"/>
  <c r="M98" i="47"/>
  <c r="L98" i="47"/>
  <c r="K98" i="47"/>
  <c r="J98" i="47"/>
  <c r="I98" i="47"/>
  <c r="H98" i="47"/>
  <c r="G98" i="47"/>
  <c r="F98" i="47"/>
  <c r="S97" i="47"/>
  <c r="W97" i="47" s="1"/>
  <c r="R97" i="47"/>
  <c r="V97" i="47" s="1"/>
  <c r="U96" i="47"/>
  <c r="T96" i="47"/>
  <c r="Q96" i="47"/>
  <c r="P96" i="47"/>
  <c r="O96" i="47"/>
  <c r="N96" i="47"/>
  <c r="M96" i="47"/>
  <c r="L96" i="47"/>
  <c r="K96" i="47"/>
  <c r="J96" i="47"/>
  <c r="I96" i="47"/>
  <c r="H96" i="47"/>
  <c r="G96" i="47"/>
  <c r="F96" i="47"/>
  <c r="W95" i="47"/>
  <c r="V95" i="47"/>
  <c r="S95" i="47"/>
  <c r="R95" i="47"/>
  <c r="W94" i="47"/>
  <c r="V94" i="47"/>
  <c r="S94" i="47"/>
  <c r="R94" i="47"/>
  <c r="W93" i="47"/>
  <c r="V93" i="47"/>
  <c r="S93" i="47"/>
  <c r="R93" i="47"/>
  <c r="W92" i="47"/>
  <c r="V92" i="47"/>
  <c r="S92" i="47"/>
  <c r="R92" i="47"/>
  <c r="W91" i="47"/>
  <c r="V91" i="47"/>
  <c r="S91" i="47"/>
  <c r="R91" i="47"/>
  <c r="W90" i="47"/>
  <c r="V90" i="47"/>
  <c r="S90" i="47"/>
  <c r="R90" i="47"/>
  <c r="W89" i="47"/>
  <c r="V89" i="47"/>
  <c r="S89" i="47"/>
  <c r="R89" i="47"/>
  <c r="W88" i="47"/>
  <c r="V88" i="47"/>
  <c r="S88" i="47"/>
  <c r="R88" i="47"/>
  <c r="W87" i="47"/>
  <c r="V87" i="47"/>
  <c r="S87" i="47"/>
  <c r="R87" i="47"/>
  <c r="W86" i="47"/>
  <c r="V86" i="47"/>
  <c r="S86" i="47"/>
  <c r="R86" i="47"/>
  <c r="W85" i="47"/>
  <c r="V85" i="47"/>
  <c r="S85" i="47"/>
  <c r="R85" i="47"/>
  <c r="W84" i="47"/>
  <c r="V84" i="47"/>
  <c r="S84" i="47"/>
  <c r="R84" i="47"/>
  <c r="W83" i="47"/>
  <c r="S83" i="47"/>
  <c r="R83" i="47"/>
  <c r="V83" i="47" s="1"/>
  <c r="W82" i="47"/>
  <c r="V82" i="47"/>
  <c r="S82" i="47"/>
  <c r="R82" i="47"/>
  <c r="U81" i="47"/>
  <c r="T81" i="47"/>
  <c r="S81" i="47"/>
  <c r="W81" i="47" s="1"/>
  <c r="R81" i="47"/>
  <c r="V81" i="47" s="1"/>
  <c r="Q81" i="47"/>
  <c r="P81" i="47"/>
  <c r="O81" i="47"/>
  <c r="N81" i="47"/>
  <c r="M81" i="47"/>
  <c r="L81" i="47"/>
  <c r="K81" i="47"/>
  <c r="J81" i="47"/>
  <c r="I81" i="47"/>
  <c r="H81" i="47"/>
  <c r="G81" i="47"/>
  <c r="F81" i="47"/>
  <c r="S80" i="47"/>
  <c r="W80" i="47" s="1"/>
  <c r="R80" i="47"/>
  <c r="V80" i="47" s="1"/>
  <c r="W79" i="47"/>
  <c r="V79" i="47"/>
  <c r="S79" i="47"/>
  <c r="R79" i="47"/>
  <c r="S78" i="47"/>
  <c r="W78" i="47" s="1"/>
  <c r="R78" i="47"/>
  <c r="V78" i="47" s="1"/>
  <c r="U77" i="47"/>
  <c r="T77" i="47"/>
  <c r="Q77" i="47"/>
  <c r="P77" i="47"/>
  <c r="O77" i="47"/>
  <c r="N77" i="47"/>
  <c r="M77" i="47"/>
  <c r="L77" i="47"/>
  <c r="K77" i="47"/>
  <c r="J77" i="47"/>
  <c r="I77" i="47"/>
  <c r="H77" i="47"/>
  <c r="G77" i="47"/>
  <c r="F77" i="47"/>
  <c r="W76" i="47"/>
  <c r="S76" i="47"/>
  <c r="R76" i="47"/>
  <c r="V76" i="47" s="1"/>
  <c r="W75" i="47"/>
  <c r="V75" i="47"/>
  <c r="S75" i="47"/>
  <c r="R75" i="47"/>
  <c r="W74" i="47"/>
  <c r="S74" i="47"/>
  <c r="R74" i="47"/>
  <c r="V74" i="47" s="1"/>
  <c r="W73" i="47"/>
  <c r="V73" i="47"/>
  <c r="S73" i="47"/>
  <c r="R73" i="47"/>
  <c r="U72" i="47"/>
  <c r="T72" i="47"/>
  <c r="S72" i="47"/>
  <c r="W72" i="47" s="1"/>
  <c r="R72" i="47"/>
  <c r="V72" i="47" s="1"/>
  <c r="Q72" i="47"/>
  <c r="P72" i="47"/>
  <c r="O72" i="47"/>
  <c r="N72" i="47"/>
  <c r="M72" i="47"/>
  <c r="L72" i="47"/>
  <c r="K72" i="47"/>
  <c r="J72" i="47"/>
  <c r="I72" i="47"/>
  <c r="H72" i="47"/>
  <c r="G72" i="47"/>
  <c r="F72" i="47"/>
  <c r="S71" i="47"/>
  <c r="W71" i="47" s="1"/>
  <c r="R71" i="47"/>
  <c r="V71" i="47" s="1"/>
  <c r="U70" i="47"/>
  <c r="T70" i="47"/>
  <c r="Q70" i="47"/>
  <c r="P70" i="47"/>
  <c r="O70" i="47"/>
  <c r="N70" i="47"/>
  <c r="M70" i="47"/>
  <c r="L70" i="47"/>
  <c r="K70" i="47"/>
  <c r="J70" i="47"/>
  <c r="I70" i="47"/>
  <c r="H70" i="47"/>
  <c r="G70" i="47"/>
  <c r="F70" i="47"/>
  <c r="W69" i="47"/>
  <c r="S69" i="47"/>
  <c r="R69" i="47"/>
  <c r="V69" i="47" s="1"/>
  <c r="W68" i="47"/>
  <c r="V68" i="47"/>
  <c r="S68" i="47"/>
  <c r="R68" i="47"/>
  <c r="U67" i="47"/>
  <c r="T67" i="47"/>
  <c r="S67" i="47"/>
  <c r="W67" i="47" s="1"/>
  <c r="R67" i="47"/>
  <c r="V67" i="47" s="1"/>
  <c r="Q67" i="47"/>
  <c r="P67" i="47"/>
  <c r="O67" i="47"/>
  <c r="N67" i="47"/>
  <c r="M67" i="47"/>
  <c r="L67" i="47"/>
  <c r="K67" i="47"/>
  <c r="J67" i="47"/>
  <c r="I67" i="47"/>
  <c r="H67" i="47"/>
  <c r="G67" i="47"/>
  <c r="F67" i="47"/>
  <c r="S66" i="47"/>
  <c r="S64" i="47" s="1"/>
  <c r="W64" i="47" s="1"/>
  <c r="R66" i="47"/>
  <c r="R64" i="47" s="1"/>
  <c r="V64" i="47" s="1"/>
  <c r="W65" i="47"/>
  <c r="V65" i="47"/>
  <c r="S65" i="47"/>
  <c r="R65" i="47"/>
  <c r="U64" i="47"/>
  <c r="T64" i="47"/>
  <c r="Q64" i="47"/>
  <c r="P64" i="47"/>
  <c r="O64" i="47"/>
  <c r="N64" i="47"/>
  <c r="M64" i="47"/>
  <c r="L64" i="47"/>
  <c r="K64" i="47"/>
  <c r="J64" i="47"/>
  <c r="I64" i="47"/>
  <c r="H64" i="47"/>
  <c r="G64" i="47"/>
  <c r="F64" i="47"/>
  <c r="W63" i="47"/>
  <c r="V63" i="47"/>
  <c r="S63" i="47"/>
  <c r="R63" i="47"/>
  <c r="U62" i="47"/>
  <c r="T62" i="47"/>
  <c r="S62" i="47"/>
  <c r="W62" i="47" s="1"/>
  <c r="R62" i="47"/>
  <c r="V62" i="47" s="1"/>
  <c r="Q62" i="47"/>
  <c r="P62" i="47"/>
  <c r="O62" i="47"/>
  <c r="N62" i="47"/>
  <c r="M62" i="47"/>
  <c r="L62" i="47"/>
  <c r="K62" i="47"/>
  <c r="J62" i="47"/>
  <c r="I62" i="47"/>
  <c r="H62" i="47"/>
  <c r="G62" i="47"/>
  <c r="F62" i="47"/>
  <c r="S61" i="47"/>
  <c r="S59" i="47" s="1"/>
  <c r="W59" i="47" s="1"/>
  <c r="R61" i="47"/>
  <c r="R59" i="47" s="1"/>
  <c r="V59" i="47" s="1"/>
  <c r="W60" i="47"/>
  <c r="V60" i="47"/>
  <c r="S60" i="47"/>
  <c r="R60" i="47"/>
  <c r="U59" i="47"/>
  <c r="T59" i="47"/>
  <c r="Q59" i="47"/>
  <c r="P59" i="47"/>
  <c r="O59" i="47"/>
  <c r="N59" i="47"/>
  <c r="M59" i="47"/>
  <c r="L59" i="47"/>
  <c r="K59" i="47"/>
  <c r="J59" i="47"/>
  <c r="I59" i="47"/>
  <c r="H59" i="47"/>
  <c r="G59" i="47"/>
  <c r="F59" i="47"/>
  <c r="W58" i="47"/>
  <c r="V58" i="47"/>
  <c r="S58" i="47"/>
  <c r="R58" i="47"/>
  <c r="W57" i="47"/>
  <c r="S57" i="47"/>
  <c r="R57" i="47"/>
  <c r="V57" i="47" s="1"/>
  <c r="W56" i="47"/>
  <c r="V56" i="47"/>
  <c r="S56" i="47"/>
  <c r="R56" i="47"/>
  <c r="W55" i="47"/>
  <c r="S55" i="47"/>
  <c r="R55" i="47"/>
  <c r="V55" i="47" s="1"/>
  <c r="W54" i="47"/>
  <c r="V54" i="47"/>
  <c r="S54" i="47"/>
  <c r="R54" i="47"/>
  <c r="W53" i="47"/>
  <c r="S53" i="47"/>
  <c r="R53" i="47"/>
  <c r="V53" i="47" s="1"/>
  <c r="W52" i="47"/>
  <c r="V52" i="47"/>
  <c r="S52" i="47"/>
  <c r="R52" i="47"/>
  <c r="U51" i="47"/>
  <c r="T51" i="47"/>
  <c r="S51" i="47"/>
  <c r="W51" i="47" s="1"/>
  <c r="R51" i="47"/>
  <c r="V51" i="47" s="1"/>
  <c r="Q51" i="47"/>
  <c r="P51" i="47"/>
  <c r="O51" i="47"/>
  <c r="N51" i="47"/>
  <c r="M51" i="47"/>
  <c r="L51" i="47"/>
  <c r="K51" i="47"/>
  <c r="J51" i="47"/>
  <c r="I51" i="47"/>
  <c r="H51" i="47"/>
  <c r="G51" i="47"/>
  <c r="F51" i="47"/>
  <c r="S50" i="47"/>
  <c r="W50" i="47" s="1"/>
  <c r="R50" i="47"/>
  <c r="V50" i="47" s="1"/>
  <c r="W49" i="47"/>
  <c r="V49" i="47"/>
  <c r="S49" i="47"/>
  <c r="R49" i="47"/>
  <c r="S48" i="47"/>
  <c r="W48" i="47" s="1"/>
  <c r="R48" i="47"/>
  <c r="V48" i="47" s="1"/>
  <c r="W47" i="47"/>
  <c r="V47" i="47"/>
  <c r="S47" i="47"/>
  <c r="R47" i="47"/>
  <c r="S46" i="47"/>
  <c r="W46" i="47" s="1"/>
  <c r="R46" i="47"/>
  <c r="V46" i="47" s="1"/>
  <c r="W45" i="47"/>
  <c r="V45" i="47"/>
  <c r="S45" i="47"/>
  <c r="R45" i="47"/>
  <c r="S44" i="47"/>
  <c r="W44" i="47" s="1"/>
  <c r="R44" i="47"/>
  <c r="V44" i="47" s="1"/>
  <c r="W43" i="47"/>
  <c r="V43" i="47"/>
  <c r="S43" i="47"/>
  <c r="R43" i="47"/>
  <c r="S42" i="47"/>
  <c r="W42" i="47" s="1"/>
  <c r="R42" i="47"/>
  <c r="V42" i="47" s="1"/>
  <c r="W41" i="47"/>
  <c r="V41" i="47"/>
  <c r="S41" i="47"/>
  <c r="R41" i="47"/>
  <c r="S40" i="47"/>
  <c r="W40" i="47" s="1"/>
  <c r="R40" i="47"/>
  <c r="V40" i="47" s="1"/>
  <c r="W39" i="47"/>
  <c r="V39" i="47"/>
  <c r="S39" i="47"/>
  <c r="R39" i="47"/>
  <c r="S38" i="47"/>
  <c r="W38" i="47" s="1"/>
  <c r="R38" i="47"/>
  <c r="V38" i="47" s="1"/>
  <c r="U37" i="47"/>
  <c r="T37" i="47"/>
  <c r="Q37" i="47"/>
  <c r="P37" i="47"/>
  <c r="O37" i="47"/>
  <c r="N37" i="47"/>
  <c r="M37" i="47"/>
  <c r="L37" i="47"/>
  <c r="K37" i="47"/>
  <c r="J37" i="47"/>
  <c r="I37" i="47"/>
  <c r="H37" i="47"/>
  <c r="G37" i="47"/>
  <c r="F37" i="47"/>
  <c r="W36" i="47"/>
  <c r="V36" i="47"/>
  <c r="S36" i="47"/>
  <c r="R36" i="47"/>
  <c r="W35" i="47"/>
  <c r="V35" i="47"/>
  <c r="S35" i="47"/>
  <c r="R35" i="47"/>
  <c r="W34" i="47"/>
  <c r="V34" i="47"/>
  <c r="S34" i="47"/>
  <c r="R34" i="47"/>
  <c r="W33" i="47"/>
  <c r="V33" i="47"/>
  <c r="S33" i="47"/>
  <c r="R33" i="47"/>
  <c r="W32" i="47"/>
  <c r="V32" i="47"/>
  <c r="S32" i="47"/>
  <c r="R32" i="47"/>
  <c r="W31" i="47"/>
  <c r="V31" i="47"/>
  <c r="S31" i="47"/>
  <c r="S29" i="47" s="1"/>
  <c r="W29" i="47" s="1"/>
  <c r="R31" i="47"/>
  <c r="R29" i="47" s="1"/>
  <c r="V29" i="47" s="1"/>
  <c r="W30" i="47"/>
  <c r="V30" i="47"/>
  <c r="S30" i="47"/>
  <c r="R30" i="47"/>
  <c r="U29" i="47"/>
  <c r="T29" i="47"/>
  <c r="Q29" i="47"/>
  <c r="P29" i="47"/>
  <c r="O29" i="47"/>
  <c r="N29" i="47"/>
  <c r="M29" i="47"/>
  <c r="L29" i="47"/>
  <c r="K29" i="47"/>
  <c r="J29" i="47"/>
  <c r="I29" i="47"/>
  <c r="H29" i="47"/>
  <c r="G29" i="47"/>
  <c r="F29" i="47"/>
  <c r="W28" i="47"/>
  <c r="V28" i="47"/>
  <c r="S28" i="47"/>
  <c r="R28" i="47"/>
  <c r="U27" i="47"/>
  <c r="T27" i="47"/>
  <c r="S27" i="47"/>
  <c r="W27" i="47" s="1"/>
  <c r="R27" i="47"/>
  <c r="V27" i="47" s="1"/>
  <c r="Q27" i="47"/>
  <c r="P27" i="47"/>
  <c r="O27" i="47"/>
  <c r="N27" i="47"/>
  <c r="M27" i="47"/>
  <c r="L27" i="47"/>
  <c r="K27" i="47"/>
  <c r="J27" i="47"/>
  <c r="I27" i="47"/>
  <c r="H27" i="47"/>
  <c r="G27" i="47"/>
  <c r="F27" i="47"/>
  <c r="W26" i="47"/>
  <c r="V26" i="47"/>
  <c r="S26" i="47"/>
  <c r="S24" i="47" s="1"/>
  <c r="W24" i="47" s="1"/>
  <c r="R26" i="47"/>
  <c r="R24" i="47" s="1"/>
  <c r="V24" i="47" s="1"/>
  <c r="W25" i="47"/>
  <c r="S25" i="47"/>
  <c r="R25" i="47"/>
  <c r="V25" i="47" s="1"/>
  <c r="U24" i="47"/>
  <c r="T24" i="47"/>
  <c r="Q24" i="47"/>
  <c r="P24" i="47"/>
  <c r="O24" i="47"/>
  <c r="N24" i="47"/>
  <c r="M24" i="47"/>
  <c r="L24" i="47"/>
  <c r="K24" i="47"/>
  <c r="J24" i="47"/>
  <c r="I24" i="47"/>
  <c r="H24" i="47"/>
  <c r="G24" i="47"/>
  <c r="F24" i="47"/>
  <c r="H10" i="47"/>
  <c r="H9" i="47"/>
  <c r="U61" i="46"/>
  <c r="T61" i="46"/>
  <c r="Q61" i="46"/>
  <c r="P61" i="46"/>
  <c r="O61" i="46"/>
  <c r="N61" i="46"/>
  <c r="M61" i="46"/>
  <c r="L61" i="46"/>
  <c r="K61" i="46"/>
  <c r="J61" i="46"/>
  <c r="I61" i="46"/>
  <c r="H61" i="46"/>
  <c r="G61" i="46"/>
  <c r="F61" i="46"/>
  <c r="S60" i="46"/>
  <c r="W60" i="46" s="1"/>
  <c r="R60" i="46"/>
  <c r="V60" i="46" s="1"/>
  <c r="W59" i="46"/>
  <c r="V59" i="46"/>
  <c r="S59" i="46"/>
  <c r="R59" i="46"/>
  <c r="S58" i="46"/>
  <c r="W58" i="46" s="1"/>
  <c r="R58" i="46"/>
  <c r="V58" i="46" s="1"/>
  <c r="W57" i="46"/>
  <c r="V57" i="46"/>
  <c r="S57" i="46"/>
  <c r="R57" i="46"/>
  <c r="S56" i="46"/>
  <c r="W56" i="46" s="1"/>
  <c r="R56" i="46"/>
  <c r="V56" i="46" s="1"/>
  <c r="W55" i="46"/>
  <c r="V55" i="46"/>
  <c r="S55" i="46"/>
  <c r="R55" i="46"/>
  <c r="S54" i="46"/>
  <c r="W54" i="46" s="1"/>
  <c r="R54" i="46"/>
  <c r="V54" i="46" s="1"/>
  <c r="W53" i="46"/>
  <c r="V53" i="46"/>
  <c r="S53" i="46"/>
  <c r="R53" i="46"/>
  <c r="S52" i="46"/>
  <c r="W52" i="46" s="1"/>
  <c r="R52" i="46"/>
  <c r="V52" i="46" s="1"/>
  <c r="W51" i="46"/>
  <c r="V51" i="46"/>
  <c r="S51" i="46"/>
  <c r="R51" i="46"/>
  <c r="S50" i="46"/>
  <c r="W50" i="46" s="1"/>
  <c r="R50" i="46"/>
  <c r="V50" i="46" s="1"/>
  <c r="W49" i="46"/>
  <c r="V49" i="46"/>
  <c r="S49" i="46"/>
  <c r="R49" i="46"/>
  <c r="S48" i="46"/>
  <c r="W48" i="46" s="1"/>
  <c r="R48" i="46"/>
  <c r="V48" i="46" s="1"/>
  <c r="W47" i="46"/>
  <c r="V47" i="46"/>
  <c r="S47" i="46"/>
  <c r="R47" i="46"/>
  <c r="S46" i="46"/>
  <c r="W46" i="46" s="1"/>
  <c r="R46" i="46"/>
  <c r="V46" i="46" s="1"/>
  <c r="W45" i="46"/>
  <c r="V45" i="46"/>
  <c r="S45" i="46"/>
  <c r="R45" i="46"/>
  <c r="S44" i="46"/>
  <c r="W44" i="46" s="1"/>
  <c r="R44" i="46"/>
  <c r="V44" i="46" s="1"/>
  <c r="V43" i="46"/>
  <c r="S43" i="46"/>
  <c r="W43" i="46" s="1"/>
  <c r="R43" i="46"/>
  <c r="S42" i="46"/>
  <c r="W42" i="46" s="1"/>
  <c r="R42" i="46"/>
  <c r="V42" i="46" s="1"/>
  <c r="V41" i="46"/>
  <c r="S41" i="46"/>
  <c r="W41" i="46" s="1"/>
  <c r="R41" i="46"/>
  <c r="S40" i="46"/>
  <c r="W40" i="46" s="1"/>
  <c r="R40" i="46"/>
  <c r="V40" i="46" s="1"/>
  <c r="V39" i="46"/>
  <c r="S39" i="46"/>
  <c r="W39" i="46" s="1"/>
  <c r="R39" i="46"/>
  <c r="S38" i="46"/>
  <c r="W38" i="46" s="1"/>
  <c r="R38" i="46"/>
  <c r="V38" i="46" s="1"/>
  <c r="V37" i="46"/>
  <c r="S37" i="46"/>
  <c r="W37" i="46" s="1"/>
  <c r="R37" i="46"/>
  <c r="S36" i="46"/>
  <c r="W36" i="46" s="1"/>
  <c r="R36" i="46"/>
  <c r="V36" i="46" s="1"/>
  <c r="V35" i="46"/>
  <c r="S35" i="46"/>
  <c r="W35" i="46" s="1"/>
  <c r="R35" i="46"/>
  <c r="S34" i="46"/>
  <c r="W34" i="46" s="1"/>
  <c r="R34" i="46"/>
  <c r="V34" i="46" s="1"/>
  <c r="V33" i="46"/>
  <c r="S33" i="46"/>
  <c r="W33" i="46" s="1"/>
  <c r="R33" i="46"/>
  <c r="S32" i="46"/>
  <c r="W32" i="46" s="1"/>
  <c r="R32" i="46"/>
  <c r="V32" i="46" s="1"/>
  <c r="V31" i="46"/>
  <c r="S31" i="46"/>
  <c r="W31" i="46" s="1"/>
  <c r="R31" i="46"/>
  <c r="S30" i="46"/>
  <c r="W30" i="46" s="1"/>
  <c r="R30" i="46"/>
  <c r="V30" i="46" s="1"/>
  <c r="V29" i="46"/>
  <c r="S29" i="46"/>
  <c r="W29" i="46" s="1"/>
  <c r="R29" i="46"/>
  <c r="S28" i="46"/>
  <c r="W28" i="46" s="1"/>
  <c r="R28" i="46"/>
  <c r="V28" i="46" s="1"/>
  <c r="V27" i="46"/>
  <c r="S27" i="46"/>
  <c r="W27" i="46" s="1"/>
  <c r="R27" i="46"/>
  <c r="S26" i="46"/>
  <c r="W26" i="46" s="1"/>
  <c r="R26" i="46"/>
  <c r="R61" i="46" s="1"/>
  <c r="V25" i="46"/>
  <c r="S25" i="46"/>
  <c r="W25" i="46" s="1"/>
  <c r="R25" i="46"/>
  <c r="I10" i="46"/>
  <c r="I9" i="46"/>
  <c r="M59" i="45"/>
  <c r="L59" i="45"/>
  <c r="K59" i="45"/>
  <c r="J59" i="45"/>
  <c r="I59" i="45"/>
  <c r="H59" i="45"/>
  <c r="G59" i="45"/>
  <c r="F59" i="45"/>
  <c r="F10" i="45"/>
  <c r="F9" i="45"/>
  <c r="M60" i="44"/>
  <c r="L60" i="44"/>
  <c r="K60" i="44"/>
  <c r="J60" i="44"/>
  <c r="I60" i="44"/>
  <c r="H60" i="44"/>
  <c r="G60" i="44"/>
  <c r="F60" i="44"/>
  <c r="F10" i="44"/>
  <c r="F9" i="44"/>
  <c r="P80" i="43"/>
  <c r="O80" i="43"/>
  <c r="N80" i="43"/>
  <c r="N78" i="43" s="1"/>
  <c r="M80" i="43"/>
  <c r="M78" i="43" s="1"/>
  <c r="L80" i="43"/>
  <c r="K80" i="43"/>
  <c r="K78" i="43" s="1"/>
  <c r="J80" i="43"/>
  <c r="J78" i="43" s="1"/>
  <c r="I80" i="43"/>
  <c r="H80" i="43"/>
  <c r="G80" i="43"/>
  <c r="P78" i="43"/>
  <c r="O78" i="43"/>
  <c r="L78" i="43"/>
  <c r="I78" i="43"/>
  <c r="H78" i="43"/>
  <c r="G78" i="43"/>
  <c r="P65" i="43"/>
  <c r="O65" i="43"/>
  <c r="N65" i="43"/>
  <c r="M65" i="43"/>
  <c r="L65" i="43"/>
  <c r="K65" i="43"/>
  <c r="J65" i="43"/>
  <c r="I65" i="43"/>
  <c r="H65" i="43"/>
  <c r="G65" i="43"/>
  <c r="P62" i="43"/>
  <c r="O62" i="43"/>
  <c r="N62" i="43"/>
  <c r="M62" i="43"/>
  <c r="L62" i="43"/>
  <c r="L58" i="43" s="1"/>
  <c r="K62" i="43"/>
  <c r="J62" i="43"/>
  <c r="I62" i="43"/>
  <c r="I58" i="43" s="1"/>
  <c r="H62" i="43"/>
  <c r="G62" i="43"/>
  <c r="P59" i="43"/>
  <c r="O59" i="43"/>
  <c r="N59" i="43"/>
  <c r="N58" i="43" s="1"/>
  <c r="M59" i="43"/>
  <c r="M58" i="43" s="1"/>
  <c r="L59" i="43"/>
  <c r="K59" i="43"/>
  <c r="K58" i="43" s="1"/>
  <c r="J59" i="43"/>
  <c r="J58" i="43" s="1"/>
  <c r="I59" i="43"/>
  <c r="H59" i="43"/>
  <c r="G59" i="43"/>
  <c r="P58" i="43"/>
  <c r="O58" i="43"/>
  <c r="H58" i="43"/>
  <c r="G58" i="43"/>
  <c r="P37" i="43"/>
  <c r="O37" i="43"/>
  <c r="O33" i="43" s="1"/>
  <c r="O32" i="43" s="1"/>
  <c r="O31" i="43" s="1"/>
  <c r="O88" i="43" s="1"/>
  <c r="N37" i="43"/>
  <c r="N33" i="43" s="1"/>
  <c r="N32" i="43" s="1"/>
  <c r="N31" i="43" s="1"/>
  <c r="M37" i="43"/>
  <c r="L37" i="43"/>
  <c r="K37" i="43"/>
  <c r="J37" i="43"/>
  <c r="J33" i="43" s="1"/>
  <c r="J32" i="43" s="1"/>
  <c r="J31" i="43" s="1"/>
  <c r="J88" i="43" s="1"/>
  <c r="I37" i="43"/>
  <c r="I33" i="43" s="1"/>
  <c r="I32" i="43" s="1"/>
  <c r="I31" i="43" s="1"/>
  <c r="I88" i="43" s="1"/>
  <c r="H37" i="43"/>
  <c r="G37" i="43"/>
  <c r="G33" i="43" s="1"/>
  <c r="G32" i="43" s="1"/>
  <c r="G31" i="43" s="1"/>
  <c r="G88" i="43" s="1"/>
  <c r="P33" i="43"/>
  <c r="P32" i="43" s="1"/>
  <c r="P31" i="43" s="1"/>
  <c r="P88" i="43" s="1"/>
  <c r="M33" i="43"/>
  <c r="L33" i="43"/>
  <c r="L32" i="43" s="1"/>
  <c r="L31" i="43" s="1"/>
  <c r="L88" i="43" s="1"/>
  <c r="K33" i="43"/>
  <c r="K32" i="43" s="1"/>
  <c r="H33" i="43"/>
  <c r="H32" i="43" s="1"/>
  <c r="H31" i="43" s="1"/>
  <c r="H88" i="43" s="1"/>
  <c r="M32" i="43"/>
  <c r="M31" i="43" s="1"/>
  <c r="M88" i="43" s="1"/>
  <c r="G17" i="43"/>
  <c r="G16" i="43"/>
  <c r="G11" i="43"/>
  <c r="G10" i="43"/>
  <c r="E15" i="52"/>
  <c r="E14" i="52"/>
  <c r="E13" i="52"/>
  <c r="E12" i="52"/>
  <c r="E11" i="52"/>
  <c r="E10" i="52"/>
  <c r="E9" i="52"/>
  <c r="E8" i="52"/>
  <c r="C42" i="2"/>
  <c r="C41" i="2"/>
  <c r="C40" i="2"/>
  <c r="D15" i="2"/>
  <c r="D14" i="2"/>
  <c r="D12" i="2"/>
  <c r="D11" i="2"/>
  <c r="D10" i="2"/>
  <c r="D9" i="2"/>
  <c r="D8" i="2"/>
  <c r="K31" i="43" l="1"/>
  <c r="K88" i="43" s="1"/>
  <c r="N88" i="43"/>
  <c r="W61" i="46"/>
  <c r="S61" i="46"/>
  <c r="V26" i="46"/>
  <c r="V61" i="46" s="1"/>
  <c r="R37" i="47"/>
  <c r="V37" i="47" s="1"/>
  <c r="V61" i="47"/>
  <c r="V66" i="47"/>
  <c r="R70" i="47"/>
  <c r="V70" i="47" s="1"/>
  <c r="R77" i="47"/>
  <c r="V77" i="47" s="1"/>
  <c r="R96" i="47"/>
  <c r="V96" i="47" s="1"/>
  <c r="V110" i="47"/>
  <c r="V119" i="47"/>
  <c r="R126" i="47"/>
  <c r="V126" i="47" s="1"/>
  <c r="R133" i="47"/>
  <c r="V133" i="47" s="1"/>
  <c r="R158" i="47"/>
  <c r="V158" i="47" s="1"/>
  <c r="S37" i="47"/>
  <c r="W37" i="47" s="1"/>
  <c r="W61" i="47"/>
  <c r="W66" i="47"/>
  <c r="S70" i="47"/>
  <c r="W70" i="47" s="1"/>
  <c r="S77" i="47"/>
  <c r="W77" i="47" s="1"/>
  <c r="S96" i="47"/>
  <c r="W96" i="47" s="1"/>
  <c r="W110" i="47"/>
  <c r="W119" i="47"/>
  <c r="S126" i="47"/>
  <c r="W126" i="47" s="1"/>
  <c r="S133" i="47"/>
  <c r="W133" i="47" s="1"/>
  <c r="S158" i="47"/>
  <c r="W158" i="47" s="1"/>
</calcChain>
</file>

<file path=xl/comments1.xml><?xml version="1.0" encoding="utf-8"?>
<comments xmlns="http://schemas.openxmlformats.org/spreadsheetml/2006/main">
  <authors>
    <author>Gopal Kamdi</author>
    <author>Surekha Ghadigaonkar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8" authorId="1" shapeId="0">
      <text>
        <r>
          <rPr>
            <b/>
            <sz val="9"/>
            <color indexed="81"/>
            <rFont val="Tahoma"/>
            <family val="2"/>
          </rPr>
          <t>[Unit: PURE]
[Scale: Actuals]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Gopal Kamdi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3.xml><?xml version="1.0" encoding="utf-8"?>
<comments xmlns="http://schemas.openxmlformats.org/spreadsheetml/2006/main">
  <authors>
    <author>Gopal Kamdi</author>
  </authors>
  <commentLis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Gopal Kamdi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5.xml><?xml version="1.0" encoding="utf-8"?>
<comments xmlns="http://schemas.openxmlformats.org/spreadsheetml/2006/main">
  <authors>
    <author>Gopal Kamdi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8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0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R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6.xml><?xml version="1.0" encoding="utf-8"?>
<comments xmlns="http://schemas.openxmlformats.org/spreadsheetml/2006/main">
  <authors>
    <author>Gopal Kamdi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P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7.xml><?xml version="1.0" encoding="utf-8"?>
<comments xmlns="http://schemas.openxmlformats.org/spreadsheetml/2006/main">
  <authors>
    <author>Gopal Kamdi</author>
  </authors>
  <commentLis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8.xml><?xml version="1.0" encoding="utf-8"?>
<comments xmlns="http://schemas.openxmlformats.org/spreadsheetml/2006/main">
  <authors>
    <author>Gopal Kamdi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6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9.xml><?xml version="1.0" encoding="utf-8"?>
<comments xmlns="http://schemas.openxmlformats.org/spreadsheetml/2006/main">
  <authors>
    <author>Siddhesh</author>
    <author>Gopal Kamdi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Signature]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Signature]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[Primary: Name]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[Primary: Name]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Designation]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Designation]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[Primary: E-Mail ID]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[Primary: E-Mail ID]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Telephone No.(O)]
</t>
        </r>
      </text>
    </comment>
    <comment ref="F13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Telephone No.(O)]
</t>
        </r>
      </text>
    </comment>
    <comment ref="E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Telephone No.(R)]
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No.(R)]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[Primary: Place]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Place]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Date]
</t>
        </r>
      </text>
    </comment>
  </commentList>
</comments>
</file>

<file path=xl/sharedStrings.xml><?xml version="1.0" encoding="utf-8"?>
<sst xmlns="http://schemas.openxmlformats.org/spreadsheetml/2006/main" count="2191" uniqueCount="1250">
  <si>
    <t>MADHYA PRADESH</t>
  </si>
  <si>
    <t>ANDHRA PRADESH</t>
  </si>
  <si>
    <t>KARNATAKA</t>
  </si>
  <si>
    <t>LAKSHADWEEP</t>
  </si>
  <si>
    <t>TAMIL NADU</t>
  </si>
  <si>
    <t>KERALA</t>
  </si>
  <si>
    <t>PONDICHERRY</t>
  </si>
  <si>
    <t>ALL INDIA</t>
  </si>
  <si>
    <t>ANDAMAN &amp; NICOBAR</t>
  </si>
  <si>
    <t>Total P/S Adv.in all Districts 'C'</t>
  </si>
  <si>
    <t xml:space="preserve">No. of A/cs </t>
  </si>
  <si>
    <t>Haryana</t>
  </si>
  <si>
    <t>Jammu &amp; Kashmir</t>
  </si>
  <si>
    <t>Rajasthan</t>
  </si>
  <si>
    <t>Chandigarh</t>
  </si>
  <si>
    <t>Manipur</t>
  </si>
  <si>
    <t>in-rbi-rep.xsd#in-rbi-rep_DetailsOfAdvancesToMinorityCommunitiesAxis::in-rbi-rep.xsd#in-rbi-rep_AdvancesToJainsMember</t>
  </si>
  <si>
    <t>Jharkhand</t>
  </si>
  <si>
    <t>Chhatisgarh</t>
  </si>
  <si>
    <t>in-rbi-rep.xsd#in-rbi-rep_StateUnionTerritoryAxis::in-rbi-rep.xsd#in-rbi-rep_ChhatisgarhMember</t>
  </si>
  <si>
    <t>Telangana</t>
  </si>
  <si>
    <t>in-rbi-rep.xsd#in-rbi-rep_IdentifiedDistrictsAxis::in-rbi-rep.xsd#in-rbi-rep_TelanganaMember</t>
  </si>
  <si>
    <t>in-rbi-rep.xsd#in-rbi-rep_PrioritySectorAdvancesToSpecifiedMinorityCommunitiesAxis::in-rbi-rep.xsd#in-rbi-rep_AdvancesToJainsMember</t>
  </si>
  <si>
    <t>Nagaland</t>
  </si>
  <si>
    <t>Arunachal Pradesh</t>
  </si>
  <si>
    <t>Sikkim</t>
  </si>
  <si>
    <t>Bihar</t>
  </si>
  <si>
    <t>Andaman &amp; Nicobar Islands</t>
  </si>
  <si>
    <t>Gujarat</t>
  </si>
  <si>
    <t>Daman &amp; Diu</t>
  </si>
  <si>
    <t>Dadra &amp; Nagar Haveli</t>
  </si>
  <si>
    <t>Andhra Pradesh</t>
  </si>
  <si>
    <t>Karnataka</t>
  </si>
  <si>
    <t>Kerala</t>
  </si>
  <si>
    <t>Pondicherry</t>
  </si>
  <si>
    <t>Total PS Adv in all identified districts 'C'</t>
  </si>
  <si>
    <t>in-rbi-rep.xsd#in-rbi-rep_PrioritySectorAdvancesToSpecifiedMinorityCommunitiesAxis::in-rbi-rep.xsd#in-rbi-rep_AggregatePrioritySectorAdvancesToTheMembersOfSpecifiedCommunitiesForAllDistrictsMember</t>
  </si>
  <si>
    <t>Amt. O/S</t>
  </si>
  <si>
    <t>Disbursement  is defined as under :</t>
  </si>
  <si>
    <r>
      <rPr>
        <b/>
        <sz val="11"/>
        <color indexed="8"/>
        <rFont val="Calibri"/>
        <family val="2"/>
      </rPr>
      <t xml:space="preserve">(i) Cash credit / over draft account and running accounts of similar nature : </t>
    </r>
    <r>
      <rPr>
        <sz val="11"/>
        <color theme="1"/>
        <rFont val="Calibri"/>
        <family val="2"/>
        <scheme val="minor"/>
      </rPr>
      <t>Debit summation minus interest and other charges or sanctioned limit, whichever is lower for the particular period under consideration.</t>
    </r>
  </si>
  <si>
    <r>
      <rPr>
        <b/>
        <sz val="11"/>
        <color indexed="8"/>
        <rFont val="Calibri"/>
        <family val="2"/>
      </rPr>
      <t>(ii) Term Loans :</t>
    </r>
    <r>
      <rPr>
        <sz val="11"/>
        <color theme="1"/>
        <rFont val="Calibri"/>
        <family val="2"/>
        <scheme val="minor"/>
      </rPr>
      <t xml:space="preserve"> Debit summation minus interest and other charges for the particular period under consideration .</t>
    </r>
  </si>
  <si>
    <t>Small Enterprises</t>
  </si>
  <si>
    <t xml:space="preserve">North Twenty Four Parganas </t>
  </si>
  <si>
    <t>in-rbi-rep.xsd#in-rbi-rep_AmountOfOverDuesForShortTermLoansIncludingCropLoans@http://www.xbrl.org/2003/role/terseLabel</t>
  </si>
  <si>
    <t>Percentage Of Recovery To Demand Of Short Term Loans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</si>
  <si>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</si>
  <si>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</si>
  <si>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</si>
  <si>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</si>
  <si>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</si>
  <si>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</si>
  <si>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</si>
  <si>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</si>
  <si>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</si>
  <si>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</si>
  <si>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</si>
  <si>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</si>
  <si>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</si>
  <si>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</si>
  <si>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</si>
  <si>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</si>
  <si>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</si>
  <si>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</si>
  <si>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</si>
  <si>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</si>
  <si>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</si>
  <si>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</si>
  <si>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</si>
  <si>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</si>
  <si>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</si>
  <si>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</si>
  <si>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</si>
  <si>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</si>
  <si>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</si>
  <si>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</si>
  <si>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</si>
  <si>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</si>
  <si>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</si>
  <si>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</si>
  <si>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</si>
  <si>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</si>
  <si>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</si>
  <si>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</si>
  <si>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</si>
  <si>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</si>
  <si>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</si>
  <si>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</si>
  <si>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</si>
  <si>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</si>
  <si>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</si>
  <si>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</si>
  <si>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</si>
  <si>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</si>
  <si>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</si>
  <si>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</si>
  <si>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</si>
  <si>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</si>
  <si>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</si>
  <si>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</si>
  <si>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</si>
  <si>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</si>
  <si>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</si>
  <si>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</si>
  <si>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</si>
  <si>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</si>
  <si>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</si>
  <si>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</si>
  <si>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</si>
  <si>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</si>
  <si>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</si>
  <si>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</si>
  <si>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</si>
  <si>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</si>
  <si>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</si>
  <si>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</si>
  <si>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</si>
  <si>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</si>
  <si>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</si>
  <si>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</si>
  <si>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</si>
  <si>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</si>
  <si>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</si>
  <si>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</si>
  <si>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</si>
  <si>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</si>
  <si>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</si>
  <si>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</si>
  <si>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</si>
  <si>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</si>
  <si>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</si>
  <si>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</si>
  <si>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</si>
  <si>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</si>
  <si>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</si>
  <si>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</si>
  <si>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</si>
  <si>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</si>
  <si>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</si>
  <si>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</si>
  <si>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</si>
  <si>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</si>
  <si>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</si>
  <si>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</si>
  <si>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</si>
  <si>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</si>
  <si>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</si>
  <si>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</si>
  <si>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</si>
  <si>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</si>
  <si>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</si>
  <si>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</si>
  <si>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</si>
  <si>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</si>
  <si>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</si>
  <si>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</si>
  <si>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</si>
  <si>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</si>
  <si>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</si>
  <si>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</si>
  <si>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</si>
  <si>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</si>
  <si>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</si>
  <si>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</si>
  <si>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</si>
  <si>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</si>
  <si>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</si>
  <si>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</si>
  <si>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</si>
  <si>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</si>
  <si>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</si>
  <si>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</si>
  <si>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</si>
  <si>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</si>
  <si>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</si>
  <si>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</si>
  <si>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</si>
  <si>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</si>
  <si>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</si>
  <si>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</si>
  <si>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</si>
  <si>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</si>
  <si>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</si>
  <si>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</si>
  <si>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</si>
  <si>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</si>
  <si>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</si>
  <si>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</si>
  <si>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</si>
  <si>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</si>
  <si>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</si>
  <si>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</si>
  <si>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</si>
  <si>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</si>
  <si>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</si>
  <si>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</si>
  <si>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</si>
  <si>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</si>
  <si>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</si>
  <si>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</si>
  <si>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</si>
  <si>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</si>
  <si>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</si>
  <si>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</si>
  <si>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</si>
  <si>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</si>
  <si>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</si>
  <si>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</si>
  <si>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</si>
  <si>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</si>
  <si>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</si>
  <si>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</si>
  <si>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</si>
  <si>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</si>
  <si>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</si>
  <si>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</si>
  <si>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</si>
  <si>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</si>
  <si>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</si>
  <si>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</si>
  <si>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</si>
  <si>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</si>
  <si>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</si>
  <si>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</si>
  <si>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</si>
  <si>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</si>
  <si>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</si>
  <si>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</si>
  <si>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</si>
  <si>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</si>
  <si>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</si>
  <si>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</si>
  <si>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</si>
  <si>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</si>
  <si>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</si>
  <si>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</si>
  <si>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</si>
  <si>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</si>
  <si>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</si>
  <si>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</si>
  <si>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</si>
  <si>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</si>
  <si>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</si>
  <si>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</si>
  <si>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</si>
  <si>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</si>
  <si>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</si>
  <si>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</si>
  <si>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</si>
  <si>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</si>
  <si>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</si>
  <si>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</si>
  <si>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</si>
  <si>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</si>
  <si>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</si>
  <si>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</si>
  <si>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</si>
  <si>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</si>
  <si>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</si>
  <si>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</si>
  <si>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</si>
  <si>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</si>
  <si>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</si>
  <si>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</si>
  <si>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</si>
  <si>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</si>
  <si>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</si>
  <si>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</si>
  <si>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</si>
  <si>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</si>
  <si>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</si>
  <si>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</si>
  <si>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</si>
  <si>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</si>
  <si>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</si>
  <si>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</si>
  <si>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</si>
  <si>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</si>
  <si>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</si>
  <si>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</si>
  <si>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</si>
  <si>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</si>
  <si>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</si>
  <si>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</si>
  <si>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</si>
  <si>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</si>
  <si>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</si>
  <si>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</si>
  <si>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</si>
  <si>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</si>
  <si>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</si>
  <si>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</si>
  <si>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</si>
  <si>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</si>
  <si>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</si>
  <si>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</si>
  <si>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</si>
  <si>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</si>
  <si>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</si>
  <si>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</si>
  <si>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</si>
  <si>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</si>
  <si>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</si>
  <si>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</si>
  <si>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</si>
  <si>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</si>
  <si>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</si>
  <si>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</si>
  <si>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</si>
  <si>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</si>
  <si>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</si>
  <si>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</si>
  <si>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</si>
  <si>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</si>
  <si>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</si>
  <si>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</si>
  <si>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</si>
  <si>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</si>
  <si>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</si>
  <si>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</si>
  <si>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</si>
  <si>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</si>
  <si>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</si>
  <si>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</si>
  <si>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</si>
  <si>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</si>
  <si>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</si>
  <si>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</si>
  <si>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</si>
  <si>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</si>
  <si>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</si>
  <si>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</si>
  <si>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</si>
  <si>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</si>
  <si>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</si>
  <si>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</si>
  <si>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</si>
  <si>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</si>
  <si>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</si>
  <si>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</si>
  <si>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</si>
  <si>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</si>
  <si>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</si>
  <si>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</si>
  <si>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</si>
  <si>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</si>
  <si>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</si>
  <si>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</si>
  <si>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</si>
  <si>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</si>
  <si>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</si>
  <si>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</si>
  <si>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</si>
  <si>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</si>
  <si>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</si>
  <si>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</si>
  <si>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</si>
  <si>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</si>
  <si>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</si>
  <si>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</si>
  <si>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</si>
  <si>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</si>
  <si>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</si>
  <si>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</si>
  <si>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</si>
  <si>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</si>
  <si>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TELANGANA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</si>
  <si>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</si>
  <si>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</si>
  <si>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</si>
  <si>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</si>
  <si>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</si>
  <si>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</si>
  <si>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</si>
  <si>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</si>
  <si>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</si>
  <si>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</si>
  <si>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</si>
  <si>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</si>
  <si>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</si>
  <si>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</si>
  <si>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</si>
  <si>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</si>
  <si>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</si>
  <si>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</si>
  <si>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</si>
  <si>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</si>
  <si>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</si>
  <si>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</si>
  <si>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</si>
  <si>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</si>
  <si>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</si>
  <si>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</si>
  <si>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</si>
  <si>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</si>
  <si>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</si>
  <si>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</si>
  <si>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</si>
  <si>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</si>
  <si>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</si>
  <si>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</si>
  <si>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in-rbi-rep.xsd#in-rbi-rep_DetailsOfDisbursalOfAdvancesAxis::in-rbi-rep.xsd#in-rbi-rep_AggregateDisbursalOfAdvancesMember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</si>
  <si>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</si>
  <si>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</si>
  <si>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</si>
  <si>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#TABLE#</t>
  </si>
  <si>
    <t>#LAYOUTSCSR#</t>
  </si>
  <si>
    <t>#LAYOUTECSR#</t>
  </si>
  <si>
    <t>#LAYOUTSCER#</t>
  </si>
  <si>
    <t>#LAYOUTECER#</t>
  </si>
  <si>
    <t>fn_H7_0_25042012</t>
  </si>
  <si>
    <t>form</t>
  </si>
  <si>
    <t>in-baselII-2010-06-30.xsd#in-baselII_CapitalChargeAmount</t>
  </si>
  <si>
    <t>http://www.xbrl.org/2003/role/label</t>
  </si>
  <si>
    <t>Amount of Capital Charge</t>
  </si>
  <si>
    <t>fn_I7_1_25042012</t>
  </si>
  <si>
    <t>in-baselII-2010-06-30.xsd#in-baselII_ValueTransferredPlusReplacementCostFailedNonDeliveryVersusPaymentTransactions</t>
  </si>
  <si>
    <t>Amount of Value Transferred Plus Replacement Cost of Failed Non-Delivery Versus Payment Transactions</t>
  </si>
  <si>
    <t>Bank Working Code</t>
  </si>
  <si>
    <t>Bank Name</t>
  </si>
  <si>
    <t>Report Status</t>
  </si>
  <si>
    <t>Do Version Check</t>
  </si>
  <si>
    <t>Seed year</t>
  </si>
  <si>
    <t>IsRevised</t>
  </si>
  <si>
    <t>7f5e213f-668a-4b0e-ae3b-30a049b13cc1:~:NotMandatory:~:True:~:</t>
  </si>
  <si>
    <t>baf4ab1e-90eb-4ed0-928c-b238a55445dc:~:Startup:~:NotMandatory:~:True:~::~:</t>
  </si>
  <si>
    <t>#End</t>
  </si>
  <si>
    <t>Name_Bank_Cmp</t>
  </si>
  <si>
    <t>Name_Autho_Dealer</t>
  </si>
  <si>
    <t>Sig_Autho_Signatory</t>
  </si>
  <si>
    <t>Lakhs</t>
  </si>
  <si>
    <t>00ba72db-c5a6-4e8d-9a40-e0c32ffdf313:~:FilingInfo:~:NotMandatory:~:True:~::~:</t>
  </si>
  <si>
    <t>#CustPlc#</t>
  </si>
  <si>
    <t>Name Of The Bank</t>
  </si>
  <si>
    <t>(A)</t>
  </si>
  <si>
    <t>(B)</t>
  </si>
  <si>
    <t>(a)</t>
  </si>
  <si>
    <t>(b)</t>
  </si>
  <si>
    <t>(C)</t>
  </si>
  <si>
    <t>(D)</t>
  </si>
  <si>
    <t>(E)</t>
  </si>
  <si>
    <t>Rs.in Thousands</t>
  </si>
  <si>
    <t>(Accounts in actual and Amount in Thousands)</t>
  </si>
  <si>
    <t>(Amount in Thousands)</t>
  </si>
  <si>
    <t xml:space="preserve"> Amount in Thousands of rupees</t>
  </si>
  <si>
    <t>Adjusted Net Bank Credit (ANBC) [As on March 31 of the previous year]</t>
  </si>
  <si>
    <t>Total Off-Balance Sheet Exposures (OBE) [As on March 31 of the previous year]</t>
  </si>
  <si>
    <t>Credit Equivalents Amount of OBE [As on March 31 of the previous year]</t>
  </si>
  <si>
    <t>Total Priority sector Lending as a % of Adjusted Net Bank Credit (ANBC) or Credit equivalent of off-balance sheet exposure, whichever is higher</t>
  </si>
  <si>
    <t>Part – A: For Identified Districts</t>
  </si>
  <si>
    <t>Bongaigaon</t>
  </si>
  <si>
    <t>02dd6194-18b1-4f57-9dbd-ab8b198a2df2:~:PriSecAdv:~:NotMandatory:~:True:~::~:</t>
  </si>
  <si>
    <t>(i)</t>
  </si>
  <si>
    <t>(ii)</t>
  </si>
  <si>
    <t>(iii)</t>
  </si>
  <si>
    <t>(iv)</t>
  </si>
  <si>
    <t>7df3ea4f-7290-456b-ab25-ed62c1863802:~:StatUnionterritory:~:NotMandatory:~:True:~::~:</t>
  </si>
  <si>
    <t xml:space="preserve">All India </t>
  </si>
  <si>
    <t>Assam</t>
  </si>
  <si>
    <t>Mizoram</t>
  </si>
  <si>
    <t xml:space="preserve">Jharkhand </t>
  </si>
  <si>
    <t xml:space="preserve">Arunachal Pradesh </t>
  </si>
  <si>
    <t xml:space="preserve">West Bengal </t>
  </si>
  <si>
    <t xml:space="preserve">Kerala </t>
  </si>
  <si>
    <t xml:space="preserve">Lakshadweep </t>
  </si>
  <si>
    <t xml:space="preserve">Karnataka </t>
  </si>
  <si>
    <t>Goa</t>
  </si>
  <si>
    <t xml:space="preserve">Madhya Pradesh </t>
  </si>
  <si>
    <t xml:space="preserve">Daman And Diu </t>
  </si>
  <si>
    <t xml:space="preserve">Maharashtra </t>
  </si>
  <si>
    <t xml:space="preserve">Himachal Pradesh </t>
  </si>
  <si>
    <t xml:space="preserve">Jammu And Kashmir </t>
  </si>
  <si>
    <t xml:space="preserve">Chandigarh </t>
  </si>
  <si>
    <t>Punjab</t>
  </si>
  <si>
    <t>Delhi</t>
  </si>
  <si>
    <t xml:space="preserve">Uttar Pradesh </t>
  </si>
  <si>
    <t xml:space="preserve">Manipur </t>
  </si>
  <si>
    <t xml:space="preserve">Sikkim </t>
  </si>
  <si>
    <t>16657032-0f1e-4908-86da-6bbb5f85d9c9:~:filingInfo:~:NotMandatory:~:True:~::~:</t>
  </si>
  <si>
    <t>b5eea92f-4e20-49c4-8366-4a64a7f945b2:~:FilingDet:~:NotMandatory:~:True:~::~:</t>
  </si>
  <si>
    <t>28173d03-8ddf-4be2-97f3-424933137d63:~:disbursalofadv:~:NotMandatory:~:True:~::~:</t>
  </si>
  <si>
    <t>1f14194d-0404-4376-8cdf-0d056a81e16c:~:AdvMinorityComm:~:NotMandatory:~:True:~::~:</t>
  </si>
  <si>
    <t xml:space="preserve">Assam </t>
  </si>
  <si>
    <t xml:space="preserve">Bihar </t>
  </si>
  <si>
    <t xml:space="preserve">Haryana </t>
  </si>
  <si>
    <t xml:space="preserve">Rajasthan </t>
  </si>
  <si>
    <t xml:space="preserve">Goa </t>
  </si>
  <si>
    <t>66f33450-fdd2-43da-afa5-5b7899ccc340:~:AdvSpecMinComm:~:NotMandatory:~:True:~::~:</t>
  </si>
  <si>
    <t xml:space="preserve">Andamans </t>
  </si>
  <si>
    <t xml:space="preserve">Nicobars  </t>
  </si>
  <si>
    <t xml:space="preserve">Hyderabad  </t>
  </si>
  <si>
    <t xml:space="preserve">Tawang  </t>
  </si>
  <si>
    <t xml:space="preserve">Changlang  </t>
  </si>
  <si>
    <t xml:space="preserve">Tirap  </t>
  </si>
  <si>
    <t xml:space="preserve">West Kameng  </t>
  </si>
  <si>
    <t xml:space="preserve">Param Pare  </t>
  </si>
  <si>
    <t xml:space="preserve">Lower Subansiri </t>
  </si>
  <si>
    <t xml:space="preserve">Dhubri </t>
  </si>
  <si>
    <t xml:space="preserve">Goalpara </t>
  </si>
  <si>
    <t>East Kameng</t>
  </si>
  <si>
    <t>f52ce903-321b-414b-b846-c3c2b45b3ce7:~:AreaMeasure:~:NotMandatory:~:True:~::~:</t>
  </si>
  <si>
    <t>2f293242-5fb1-48ac-a78b-9ef6daf5f8cd:~:FilingInfo:~:NotMandatory:~:True:~::~:</t>
  </si>
  <si>
    <t>f8947879-09e8-4ff7-9ee2-51eec778a260:~:FilingDet:~:NotMandatory:~:True:~::~:</t>
  </si>
  <si>
    <t>663855fb-a925-4bc1-aa7d-2162ce9490ba:~:FilingDet:~:NotMandatory:~:True:~::~:</t>
  </si>
  <si>
    <t>aa422e64-441a-4c52-b0a5-ac8bac559f12:~:UnionTeritory:~:NotMandatory:~:True:~::~:</t>
  </si>
  <si>
    <t>Northern Region</t>
  </si>
  <si>
    <t xml:space="preserve">Kerala  </t>
  </si>
  <si>
    <t xml:space="preserve">Tamil Nadu  </t>
  </si>
  <si>
    <t xml:space="preserve">Karnataka  </t>
  </si>
  <si>
    <t xml:space="preserve">Andhra Pradesh  </t>
  </si>
  <si>
    <t xml:space="preserve">Southern Region  </t>
  </si>
  <si>
    <t xml:space="preserve">Dadar And Nagar Haveli </t>
  </si>
  <si>
    <t xml:space="preserve">Gujrat </t>
  </si>
  <si>
    <t xml:space="preserve">Western Region </t>
  </si>
  <si>
    <t xml:space="preserve">Central Region </t>
  </si>
  <si>
    <t xml:space="preserve">Andaman And Nicobar Islands </t>
  </si>
  <si>
    <t xml:space="preserve">Orissa  </t>
  </si>
  <si>
    <t xml:space="preserve">Bihar  </t>
  </si>
  <si>
    <t xml:space="preserve">Eastern Region </t>
  </si>
  <si>
    <t xml:space="preserve">Mizoram  </t>
  </si>
  <si>
    <t xml:space="preserve">Arunachal Pradesh  </t>
  </si>
  <si>
    <t xml:space="preserve">Tripura  </t>
  </si>
  <si>
    <t xml:space="preserve">Nagaland  </t>
  </si>
  <si>
    <t xml:space="preserve">Meghalaya  </t>
  </si>
  <si>
    <t xml:space="preserve">Manipur  </t>
  </si>
  <si>
    <t xml:space="preserve">North Eastern Region  </t>
  </si>
  <si>
    <t xml:space="preserve">Delhi </t>
  </si>
  <si>
    <t xml:space="preserve">Rajasthan  </t>
  </si>
  <si>
    <t xml:space="preserve">Punjab </t>
  </si>
  <si>
    <t xml:space="preserve">Jammu Kashmir  </t>
  </si>
  <si>
    <t xml:space="preserve">Himachal Pradesh  </t>
  </si>
  <si>
    <t xml:space="preserve">Barpeta </t>
  </si>
  <si>
    <t>Barddhaman</t>
  </si>
  <si>
    <t>Kolkata</t>
  </si>
  <si>
    <t xml:space="preserve">Koch Bihar </t>
  </si>
  <si>
    <t xml:space="preserve">Haorah </t>
  </si>
  <si>
    <t xml:space="preserve">Dakshin Dinajpur </t>
  </si>
  <si>
    <t xml:space="preserve">Nadia </t>
  </si>
  <si>
    <t>South Twenty Four Parganas</t>
  </si>
  <si>
    <t>c398b745-147b-4ecb-8535-a36fb08605db:~:GeneralInformation:~:NotMandatory:~:True:~::~:</t>
  </si>
  <si>
    <t>Name Of Bank</t>
  </si>
  <si>
    <t>Bank Code</t>
  </si>
  <si>
    <t>Birbhum</t>
  </si>
  <si>
    <t xml:space="preserve">Uttar Dinajpur </t>
  </si>
  <si>
    <t xml:space="preserve">Maldah </t>
  </si>
  <si>
    <t>Murshidabad</t>
  </si>
  <si>
    <t>West Bengal</t>
  </si>
  <si>
    <t>Udham Singh Nagar</t>
  </si>
  <si>
    <t>Hardwar</t>
  </si>
  <si>
    <t xml:space="preserve">Lucknow </t>
  </si>
  <si>
    <t xml:space="preserve">Kheri </t>
  </si>
  <si>
    <t xml:space="preserve">Barabanki </t>
  </si>
  <si>
    <t>Budaun</t>
  </si>
  <si>
    <t xml:space="preserve">Shahjahanpur </t>
  </si>
  <si>
    <t xml:space="preserve">Bulandshahar </t>
  </si>
  <si>
    <t>Baghpat</t>
  </si>
  <si>
    <t xml:space="preserve">Jyotiba Phule Nagar </t>
  </si>
  <si>
    <t xml:space="preserve">Shrawasti </t>
  </si>
  <si>
    <t xml:space="preserve">Siddarthnagar </t>
  </si>
  <si>
    <t>Bareilli</t>
  </si>
  <si>
    <t xml:space="preserve">Pilibhit </t>
  </si>
  <si>
    <t xml:space="preserve">Gaziabad </t>
  </si>
  <si>
    <t>Balrampur</t>
  </si>
  <si>
    <t xml:space="preserve">Bahraich </t>
  </si>
  <si>
    <t>Merrut</t>
  </si>
  <si>
    <t xml:space="preserve">Muzaffarnagar </t>
  </si>
  <si>
    <t xml:space="preserve">Saharanpur </t>
  </si>
  <si>
    <t xml:space="preserve">Moradabad </t>
  </si>
  <si>
    <t>Bijnor</t>
  </si>
  <si>
    <t xml:space="preserve">Rampur  </t>
  </si>
  <si>
    <t>Uttar Pradesh</t>
  </si>
  <si>
    <t>Kanyakumari</t>
  </si>
  <si>
    <t>Tamil Nadu</t>
  </si>
  <si>
    <t>West Sikkim</t>
  </si>
  <si>
    <t xml:space="preserve">East Sikkim </t>
  </si>
  <si>
    <t xml:space="preserve">South Sikkim </t>
  </si>
  <si>
    <t>North Sikkim</t>
  </si>
  <si>
    <t xml:space="preserve">Ganganagar </t>
  </si>
  <si>
    <t>in-rbi-rep.xsd#in-rbi-rep_NumberOfAccountsForAdvancesToSpecifiedMinorityCommunitiesForAllDistricts@http://www.xbrl.org/2003/role/terseLabel</t>
  </si>
  <si>
    <t>in-rbi-rep.xsd#in-rbi-rep_AmountOutstandingForAdvancesToSpecifiedMinorityCommunitiesForAllDistricts@http://www.xbrl.org/2003/role/terseLabel</t>
  </si>
  <si>
    <t>in-rbi-rep.xsd#in-rbi-rep_AmountOutstandingForAdvancesToSpecifiedMinorityCommunitiesForIdentifiedDistricts@http://www.xbrl.org/2003/role/terseLabel</t>
  </si>
  <si>
    <t>in-rbi-rep.xsd#in-rbi-rep_NumberOfAccountsForAdvancesToSpecifiedMinorityCommunitiesForIdentifiedDistricts@http://www.xbrl.org/2003/role/terseLabel</t>
  </si>
  <si>
    <t>in-rbi-rep.xsd#in-rbi-rep_IdentifiedDistrictsAxis::in-rbi-rep.xsd#in-rbi-rep_KarnatakaMember</t>
  </si>
  <si>
    <t>in-rbi-rep.xsd#in-rbi-rep_IdentifiedDistrictsAxis::in-rbi-rep.xsd#in-rbi-rep_DakshinaKannadaMember</t>
  </si>
  <si>
    <t>in-rbi-rep.xsd#in-rbi-rep_IdentifiedDistrictsAxis::in-rbi-rep.xsd#in-rbi-rep_BidarMember</t>
  </si>
  <si>
    <t>in-rbi-rep.xsd#in-rbi-rep_IdentifiedDistrictsAxis::in-rbi-rep.xsd#in-rbi-rep_GulbargaMember</t>
  </si>
  <si>
    <t>in-rbi-rep.xsd#in-rbi-rep_IdentifiedDistrictsAxis::in-rbi-rep.xsd#in-rbi-rep_KeralaMember</t>
  </si>
  <si>
    <t>in-rbi-rep.xsd#in-rbi-rep_IdentifiedDistrictsAxis::in-rbi-rep.xsd#in-rbi-rep_MalappuramMember</t>
  </si>
  <si>
    <t>in-rbi-rep.xsd#in-rbi-rep_IdentifiedDistrictsAxis::in-rbi-rep.xsd#in-rbi-rep_ErnakulamMember</t>
  </si>
  <si>
    <t>in-rbi-rep.xsd#in-rbi-rep_IdentifiedDistrictsAxis::in-rbi-rep.xsd#in-rbi-rep_KottayamMember</t>
  </si>
  <si>
    <t>in-rbi-rep.xsd#in-rbi-rep_IdentifiedDistrictsAxis::in-rbi-rep.xsd#in-rbi-rep_IdukkiMember</t>
  </si>
  <si>
    <t>in-rbi-rep.xsd#in-rbi-rep_IdentifiedDistrictsAxis::in-rbi-rep.xsd#in-rbi-rep_WayanadMember</t>
  </si>
  <si>
    <t>in-rbi-rep.xsd#in-rbi-rep_IdentifiedDistrictsAxis::in-rbi-rep.xsd#in-rbi-rep_PathanamthittaMember</t>
  </si>
  <si>
    <t>in-rbi-rep.xsd#in-rbi-rep_IdentifiedDistrictsAxis::in-rbi-rep.xsd#in-rbi-rep_KozhikodeMember</t>
  </si>
  <si>
    <t>in-rbi-rep.xsd#in-rbi-rep_IdentifiedDistrictsAxis::in-rbi-rep.xsd#in-rbi-rep_KasaragodMember</t>
  </si>
  <si>
    <t>in-rbi-rep.xsd#in-rbi-rep_IdentifiedDistrictsAxis::in-rbi-rep.xsd#in-rbi-rep_ThrissurMember</t>
  </si>
  <si>
    <t>in-rbi-rep.xsd#in-rbi-rep_IdentifiedDistrictsAxis::in-rbi-rep.xsd#in-rbi-rep_KannurMember</t>
  </si>
  <si>
    <t>in-rbi-rep.xsd#in-rbi-rep_IdentifiedDistrictsAxis::in-rbi-rep.xsd#in-rbi-rep_KollamMember</t>
  </si>
  <si>
    <t>in-rbi-rep.xsd#in-rbi-rep_IdentifiedDistrictsAxis::in-rbi-rep.xsd#in-rbi-rep_ThiruvananthapuramMember</t>
  </si>
  <si>
    <t>in-rbi-rep.xsd#in-rbi-rep_IdentifiedDistrictsAxis::in-rbi-rep.xsd#in-rbi-rep_PalkkadMember</t>
  </si>
  <si>
    <t>in-rbi-rep.xsd#in-rbi-rep_IdentifiedDistrictsAxis::in-rbi-rep.xsd#in-rbi-rep_AlappuzhaMember</t>
  </si>
  <si>
    <t>in-rbi-rep.xsd#in-rbi-rep_IdentifiedDistrictsAxis::in-rbi-rep.xsd#in-rbi-rep_MadhyaPradeshMember</t>
  </si>
  <si>
    <t>in-rbi-rep.xsd#in-rbi-rep_IdentifiedDistrictsAxis::in-rbi-rep.xsd#in-rbi-rep_BhopalMember</t>
  </si>
  <si>
    <t>in-rbi-rep.xsd#in-rbi-rep_IdentifiedDistrictsAxis::in-rbi-rep.xsd#in-rbi-rep_MaharashtraMember</t>
  </si>
  <si>
    <t>in-rbi-rep.xsd#in-rbi-rep_IdentifiedDistrictsAxis::in-rbi-rep.xsd#in-rbi-rep_AkolaMember</t>
  </si>
  <si>
    <t>in-rbi-rep.xsd#in-rbi-rep_IdentifiedDistrictsAxis::in-rbi-rep.xsd#in-rbi-rep_MumbaiMember</t>
  </si>
  <si>
    <t>in-rbi-rep.xsd#in-rbi-rep_IdentifiedDistrictsAxis::in-rbi-rep.xsd#in-rbi-rep_AurangabadMember</t>
  </si>
  <si>
    <t>in-rbi-rep.xsd#in-rbi-rep_IdentifiedDistrictsAxis::in-rbi-rep.xsd#in-rbi-rep_MumbaiSuburbanMember</t>
  </si>
  <si>
    <t>in-rbi-rep.xsd#in-rbi-rep_IdentifiedDistrictsAxis::in-rbi-rep.xsd#in-rbi-rep_AmravatiMember</t>
  </si>
  <si>
    <t>in-rbi-rep.xsd#in-rbi-rep_IdentifiedDistrictsAxis::in-rbi-rep.xsd#in-rbi-rep_BuldanaMember</t>
  </si>
  <si>
    <t>in-rbi-rep.xsd#in-rbi-rep_IdentifiedDistrictsAxis::in-rbi-rep.xsd#in-rbi-rep_ParbhaniMember</t>
  </si>
  <si>
    <t>in-rbi-rep.xsd#in-rbi-rep_IdentifiedDistrictsAxis::in-rbi-rep.xsd#in-rbi-rep_WasimMember</t>
  </si>
  <si>
    <t>in-rbi-rep.xsd#in-rbi-rep_DetailsOfAdvancesToMinorityCommunitiesAxis::in-rbi-rep.xsd#in-rbi-rep_AggregateAdvancesToMinorityCommunitiesForAllDistrictsMember</t>
  </si>
  <si>
    <t>in-rbi-rep.xsd#in-rbi-rep_DetailsOfAdvancesToMinorityCommunitiesAxis::in-rbi-rep.xsd#in-rbi-rep_AggregateAdvancesToOtherThanMinorityCommunitiesForAllDistrictsMember</t>
  </si>
  <si>
    <t>in-rbi-rep.xsd#in-rbi-rep_DetailsOfAdvancesToMinorityCommunitiesAxis::in-rbi-rep.xsd#in-rbi-rep_AggregatePrioritySectorAdvancesToTheMembersOfSpecifiedCommunitiesForAllDistrictsMember</t>
  </si>
  <si>
    <t>in-rbi-rep.xsd#in-rbi-rep_IdentifiedDistrictsAxis::in-rbi-rep.xsd#in-rbi-rep_HingoliMember</t>
  </si>
  <si>
    <t>in-rbi-rep.xsd#in-rbi-rep_IdentifiedDistrictsAxis::in-rbi-rep.xsd#in-rbi-rep_ManipurMember</t>
  </si>
  <si>
    <t>in-rbi-rep.xsd#in-rbi-rep_IdentifiedDistrictsAxis::in-rbi-rep.xsd#in-rbi-rep_TamenglongMember</t>
  </si>
  <si>
    <t>in-rbi-rep.xsd#in-rbi-rep_IdentifiedDistrictsAxis::in-rbi-rep.xsd#in-rbi-rep_UkhrulMember</t>
  </si>
  <si>
    <t>in-rbi-rep.xsd#in-rbi-rep_IdentifiedDistrictsAxis::in-rbi-rep.xsd#in-rbi-rep_ChurachandpurMember</t>
  </si>
  <si>
    <t>in-rbi-rep.xsd#in-rbi-rep_IdentifiedDistrictsAxis::in-rbi-rep.xsd#in-rbi-rep_ChandelMember</t>
  </si>
  <si>
    <t>in-rbi-rep.xsd#in-rbi-rep_IdentifiedDistrictsAxis::in-rbi-rep.xsd#in-rbi-rep_SenapatiMember</t>
  </si>
  <si>
    <t>in-rbi-rep.xsd#in-rbi-rep_IdentifiedDistrictsAxis::in-rbi-rep.xsd#in-rbi-rep_ThoubalMember</t>
  </si>
  <si>
    <t>in-rbi-rep.xsd#in-rbi-rep_IdentifiedDistrictsAxis::in-rbi-rep.xsd#in-rbi-rep_MeghalayaMember</t>
  </si>
  <si>
    <t>in-rbi-rep.xsd#in-rbi-rep_IdentifiedDistrictsAxis::in-rbi-rep.xsd#in-rbi-rep_WestGaroHillsMember</t>
  </si>
  <si>
    <t>in-rbi-rep.xsd#in-rbi-rep_IdentifiedDistrictsAxis::in-rbi-rep.xsd#in-rbi-rep_MizoramMember</t>
  </si>
  <si>
    <t>in-rbi-rep.xsd#in-rbi-rep_IdentifiedDistrictsAxis::in-rbi-rep.xsd#in-rbi-rep_LawngtlaiMember</t>
  </si>
  <si>
    <t>in-rbi-rep.xsd#in-rbi-rep_IdentifiedDistrictsAxis::in-rbi-rep.xsd#in-rbi-rep_MamitMember</t>
  </si>
  <si>
    <t>in-rbi-rep.xsd#in-rbi-rep_IdentifiedDistrictsAxis::in-rbi-rep.xsd#in-rbi-rep_OrrisaMember</t>
  </si>
  <si>
    <t>in-rbi-rep.xsd#in-rbi-rep_IdentifiedDistrictsAxis::in-rbi-rep.xsd#in-rbi-rep_GajapatiMember</t>
  </si>
  <si>
    <t>in-rbi-rep.xsd#in-rbi-rep_IdentifiedDistrictsAxis::in-rbi-rep.xsd#in-rbi-rep_MaheMember</t>
  </si>
  <si>
    <t>in-rbi-rep.xsd#in-rbi-rep_IdentifiedDistrictsAxis::in-rbi-rep.xsd#in-rbi-rep_RajasthanMember</t>
  </si>
  <si>
    <t>in-rbi-rep.xsd#in-rbi-rep_IdentifiedDistrictsAxis::in-rbi-rep.xsd#in-rbi-rep_GanganagarMember</t>
  </si>
  <si>
    <t>#SERIAL#</t>
  </si>
  <si>
    <t>Serial No.</t>
  </si>
  <si>
    <t>I</t>
  </si>
  <si>
    <t>II</t>
  </si>
  <si>
    <t>III</t>
  </si>
  <si>
    <t>IV</t>
  </si>
  <si>
    <t>V</t>
  </si>
  <si>
    <t>VI</t>
  </si>
  <si>
    <t>Serial No</t>
  </si>
  <si>
    <t>in-rbi-rep.xsd#in-rbi-rep_IdentifiedDistrictsAxis::in-rbi-rep.xsd#in-rbi-rep_SikkimMember</t>
  </si>
  <si>
    <t>in-rbi-rep.xsd#in-rbi-rep_IdentifiedDistrictsAxis::in-rbi-rep.xsd#in-rbi-rep_NorthSikkimMember</t>
  </si>
  <si>
    <t>in-rbi-rep.xsd#in-rbi-rep_IdentifiedDistrictsAxis::in-rbi-rep.xsd#in-rbi-rep_SouthSikkimMember</t>
  </si>
  <si>
    <t>in-rbi-rep.xsd#in-rbi-rep_IdentifiedDistrictsAxis::in-rbi-rep.xsd#in-rbi-rep_EastSikkimMember</t>
  </si>
  <si>
    <t>in-rbi-rep.xsd#in-rbi-rep_IdentifiedDistrictsAxis::in-rbi-rep.xsd#in-rbi-rep_WestSikkimMember</t>
  </si>
  <si>
    <t>in-rbi-rep.xsd#in-rbi-rep_IdentifiedDistrictsAxis::in-rbi-rep.xsd#in-rbi-rep_TamilNaduMember</t>
  </si>
  <si>
    <t>in-rbi-rep.xsd#in-rbi-rep_IdentifiedDistrictsAxis::in-rbi-rep.xsd#in-rbi-rep_KanyakumariMember</t>
  </si>
  <si>
    <t>StartupDataSheet</t>
  </si>
  <si>
    <t>in-rbi-rep.xsd#in-rbi-rep_StateUnionTerritoryAxis::in-rbi-rep.xsd#in-rbi-rep_TelanganaMember</t>
  </si>
  <si>
    <t>Jains</t>
  </si>
  <si>
    <t>in-rbi-rep.xsd#in-rbi-rep_IdentifiedDistrictsAxis::in-rbi-rep.xsd#in-rbi-rep_UttarPradeshMember</t>
  </si>
  <si>
    <t>in-rbi-rep.xsd#in-rbi-rep_IdentifiedDistrictsAxis::in-rbi-rep.xsd#in-rbi-rep_RampurMember</t>
  </si>
  <si>
    <t>in-rbi-rep.xsd#in-rbi-rep_IdentifiedDistrictsAxis::in-rbi-rep.xsd#in-rbi-rep_BijnorMember</t>
  </si>
  <si>
    <t>in-rbi-rep.xsd#in-rbi-rep_IdentifiedDistrictsAxis::in-rbi-rep.xsd#in-rbi-rep_MoradabadMember</t>
  </si>
  <si>
    <t>in-rbi-rep.xsd#in-rbi-rep_IdentifiedDistrictsAxis::in-rbi-rep.xsd#in-rbi-rep_SaharanpurMember</t>
  </si>
  <si>
    <t>in-rbi-rep.xsd#in-rbi-rep_IdentifiedDistrictsAxis::in-rbi-rep.xsd#in-rbi-rep_MuzaffarnagarMember</t>
  </si>
  <si>
    <t>in-rbi-rep.xsd#in-rbi-rep_IdentifiedDistrictsAxis::in-rbi-rep.xsd#in-rbi-rep_MerrutMember</t>
  </si>
  <si>
    <t>in-rbi-rep.xsd#in-rbi-rep_IdentifiedDistrictsAxis::in-rbi-rep.xsd#in-rbi-rep_BahraichMember</t>
  </si>
  <si>
    <t>in-rbi-rep.xsd#in-rbi-rep_IdentifiedDistrictsAxis::in-rbi-rep.xsd#in-rbi-rep_BalrampurMember</t>
  </si>
  <si>
    <t>in-rbi-rep.xsd#in-rbi-rep_IdentifiedDistrictsAxis::in-rbi-rep.xsd#in-rbi-rep_GaziabadMember</t>
  </si>
  <si>
    <t>in-rbi-rep.xsd#in-rbi-rep_IdentifiedDistrictsAxis::in-rbi-rep.xsd#in-rbi-rep_PilibhitMember</t>
  </si>
  <si>
    <t>in-rbi-rep.xsd#in-rbi-rep_IdentifiedDistrictsAxis::in-rbi-rep.xsd#in-rbi-rep_BareilliMember</t>
  </si>
  <si>
    <t>in-rbi-rep.xsd#in-rbi-rep_IdentifiedDistrictsAxis::in-rbi-rep.xsd#in-rbi-rep_SiddarthnagarMember</t>
  </si>
  <si>
    <t>in-rbi-rep.xsd#in-rbi-rep_IdentifiedDistrictsAxis::in-rbi-rep.xsd#in-rbi-rep_ShrawastiMember</t>
  </si>
  <si>
    <t>in-rbi-rep.xsd#in-rbi-rep_IdentifiedDistrictsAxis::in-rbi-rep.xsd#in-rbi-rep_JyotibaPhuleNagarMember</t>
  </si>
  <si>
    <t>in-rbi-rep.xsd#in-rbi-rep_IdentifiedDistrictsAxis::in-rbi-rep.xsd#in-rbi-rep_BaghpatMember</t>
  </si>
  <si>
    <t>in-rbi-rep.xsd#in-rbi-rep_IdentifiedDistrictsAxis::in-rbi-rep.xsd#in-rbi-rep_BulandshaharMember</t>
  </si>
  <si>
    <t>in-rbi-rep.xsd#in-rbi-rep_IdentifiedDistrictsAxis::in-rbi-rep.xsd#in-rbi-rep_ShahjahanpurMember</t>
  </si>
  <si>
    <t>in-rbi-rep.xsd#in-rbi-rep_IdentifiedDistrictsAxis::in-rbi-rep.xsd#in-rbi-rep_BudaunMember</t>
  </si>
  <si>
    <t>in-rbi-rep.xsd#in-rbi-rep_IdentifiedDistrictsAxis::in-rbi-rep.xsd#in-rbi-rep_BarabankiMember</t>
  </si>
  <si>
    <t>Signature</t>
  </si>
  <si>
    <t>Name</t>
  </si>
  <si>
    <t>Designation</t>
  </si>
  <si>
    <t>E-mail ID</t>
  </si>
  <si>
    <t>Telephone No.(O)</t>
  </si>
  <si>
    <t>Place</t>
  </si>
  <si>
    <t>Date</t>
  </si>
  <si>
    <t>Authorised Reporting Official</t>
  </si>
  <si>
    <t>Countersigned By</t>
  </si>
  <si>
    <t>in-rbi-rep.xsd#in-rbi-rep_IdentifiedDistrictsAxis::in-rbi-rep.xsd#in-rbi-rep_KheriMember</t>
  </si>
  <si>
    <t>in-rbi-rep.xsd#in-rbi-rep_IdentifiedDistrictsAxis::in-rbi-rep.xsd#in-rbi-rep_LucknowMember</t>
  </si>
  <si>
    <t>in-rbi-rep.xsd#in-rbi-rep_IdentifiedDistrictsAxis::in-rbi-rep.xsd#in-rbi-rep_HardwarMember</t>
  </si>
  <si>
    <t>in-rbi-rep.xsd#in-rbi-rep_IdentifiedDistrictsAxis::in-rbi-rep.xsd#in-rbi-rep_UdhamSinghNagarMember</t>
  </si>
  <si>
    <t>in-rbi-rep.xsd#in-rbi-rep_IdentifiedDistrictsAxis::in-rbi-rep.xsd#in-rbi-rep_WestBengalMember</t>
  </si>
  <si>
    <t>in-rbi-rep.xsd#in-rbi-rep_IdentifiedDistrictsAxis::in-rbi-rep.xsd#in-rbi-rep_MurshidabadMember</t>
  </si>
  <si>
    <t>in-rbi-rep.xsd#in-rbi-rep_IdentifiedDistrictsAxis::in-rbi-rep.xsd#in-rbi-rep_MaldahMember</t>
  </si>
  <si>
    <t>in-rbi-rep.xsd#in-rbi-rep_IdentifiedDistrictsAxis::in-rbi-rep.xsd#in-rbi-rep_UttarDinajpurMember</t>
  </si>
  <si>
    <t>in-rbi-rep.xsd#in-rbi-rep_IdentifiedDistrictsAxis::in-rbi-rep.xsd#in-rbi-rep_BirbhumMember</t>
  </si>
  <si>
    <t>in-rbi-rep.xsd#in-rbi-rep_IdentifiedDistrictsAxis::in-rbi-rep.xsd#in-rbi-rep_SouthTwentyFourParganasMember</t>
  </si>
  <si>
    <t>in-rbi-rep.xsd#in-rbi-rep_IdentifiedDistrictsAxis::in-rbi-rep.xsd#in-rbi-rep_NadiaMember</t>
  </si>
  <si>
    <t>in-rbi-rep.xsd#in-rbi-rep_IdentifiedDistrictsAxis::in-rbi-rep.xsd#in-rbi-rep_DakshinDinajpurMember</t>
  </si>
  <si>
    <t>in-rbi-rep.xsd#in-rbi-rep_IdentifiedDistrictsAxis::in-rbi-rep.xsd#in-rbi-rep_HaorahMember</t>
  </si>
  <si>
    <t>in-rbi-rep.xsd#in-rbi-rep_IdentifiedDistrictsAxis::in-rbi-rep.xsd#in-rbi-rep_NorthTwentyFourParganasMember</t>
  </si>
  <si>
    <t>in-rbi-rep.xsd#in-rbi-rep_IdentifiedDistrictsAxis::in-rbi-rep.xsd#in-rbi-rep_KochBiharMember</t>
  </si>
  <si>
    <t>in-rbi-rep.xsd#in-rbi-rep_IdentifiedDistrictsAxis::in-rbi-rep.xsd#in-rbi-rep_KolkataMember</t>
  </si>
  <si>
    <t>in-rbi-rep.xsd#in-rbi-rep_IdentifiedDistrictsAxis::in-rbi-rep.xsd#in-rbi-rep_BarddhamanMember</t>
  </si>
  <si>
    <t>in-rbi-rep.xsd#in-rbi-rep_NumberOfAccountsForDisbursementsDuringTheYear</t>
  </si>
  <si>
    <t>in-rbi-rep.xsd#in-rbi-rep_AmountOfDisbursementsDuringTheYear</t>
  </si>
  <si>
    <t>in-rbi-rep.xsd#in-rbi-rep_NumberOfAccountsForBalanceOutstanding</t>
  </si>
  <si>
    <t>in-rbi-rep.xsd#in-rbi-rep_AmountOfBalanceOutstanding</t>
  </si>
  <si>
    <t>in-rbi-rep.xsd#in-rbi-rep_AreaMeasureAxis::in-rbi-rep.xsd#in-rbi-rep_AreaUptoTwoAndHalfAcreMember</t>
  </si>
  <si>
    <t>in-rbi-rep.xsd#in-rbi-rep_AreaMeasureAxis::in-rbi-rep.xsd#in-rbi-rep_AreaGreaterThanTwoAndHalfAndUptoFiveAcreMember</t>
  </si>
  <si>
    <t>in-rbi-rep.xsd#in-rbi-rep_AreaMeasureAxis::in-rbi-rep.xsd#in-rbi-rep_AreaGreaterThanFiveAcreMember</t>
  </si>
  <si>
    <t>in-rbi-rep.xsd#in-rbi-rep_BalanceOutstandingOfShortTermLoansIncludingCropLoans@http://www.xbrl.org/2003/role/terseLabel</t>
  </si>
  <si>
    <t>in-rbi-rep.xsd#in-rbi-rep_AggregateDemandOfShortTermLoansIncludingCropLoans@http://www.xbrl.org/2003/role/terseLabel</t>
  </si>
  <si>
    <t>in-rbi-rep.xsd#in-rbi-rep_DateOfReport</t>
  </si>
  <si>
    <t>in-rbi-rep.xsd#in-rbi-rep_NameOfReportingInstitution@http://www.xbrl.org/2003/role/terseLabel</t>
  </si>
  <si>
    <t>in-rbi-rep.xsd#in-rbi-rep_RecoveryOfShortTermLoansIncludingCropLoans@http://www.xbrl.org/2003/role/terseLabel</t>
  </si>
  <si>
    <t>in-rbi-rep.xsd#in-rbi-rep_PercentageOfRecoveryToDemandOfShortTermLoansIncludingCropLoans@http://www.xbrl.org/2003/role/terseLabel</t>
  </si>
  <si>
    <t>in-rbi-rep.xsd#in-rbi-rep_PeriodOfLoanAxis::in-rbi-rep.xsd#in-rbi-rep_DuesOneYearOrLessMember</t>
  </si>
  <si>
    <t>in-rbi-rep.xsd#in-rbi-rep_PeriodOfLoanAxis::in-rbi-rep.xsd#in-rbi-rep_DuesOverOneYearMember</t>
  </si>
  <si>
    <t>in-rbi-rep.xsd#in-rbi-rep_PeriodOfLoanAxis::in-rbi-rep.xsd#in-rbi-rep_DuesOverTwoYearsMember</t>
  </si>
  <si>
    <t>in-rbi-rep.xsd#in-rbi-rep_PeriodOfLoanAxis::in-rbi-rep.xsd#in-rbi-rep_DuesOverThreeYearsMember</t>
  </si>
  <si>
    <t>in-rbi-rep.xsd#in-rbi-rep_StateUnionTerritoryAxis::in-rbi-rep.xsd#in-rbi-rep_NorthernRegionMember</t>
  </si>
  <si>
    <t>in-rbi-rep.xsd#in-rbi-rep_StateUnionTerritoryAxis::in-rbi-rep.xsd#in-rbi-rep_NorthEasternRegionMember</t>
  </si>
  <si>
    <t>in-rbi-rep.xsd#in-rbi-rep_StateUnionTerritoryAxis::in-rbi-rep.xsd#in-rbi-rep_EasternRegionMember</t>
  </si>
  <si>
    <t>in-rbi-rep.xsd#in-rbi-rep_StateUnionTerritoryAxis::in-rbi-rep.xsd#in-rbi-rep_CentralRegionMember</t>
  </si>
  <si>
    <t>in-rbi-rep.xsd#in-rbi-rep_StateUnionTerritoryAxis::in-rbi-rep.xsd#in-rbi-rep_WesternRegionMember</t>
  </si>
  <si>
    <t>in-rbi-rep.xsd#in-rbi-rep_StateUnionTerritoryAxis::in-rbi-rep.xsd#in-rbi-rep_SouthernRegionMember</t>
  </si>
  <si>
    <t>Mahe</t>
  </si>
  <si>
    <t xml:space="preserve">Gajapati </t>
  </si>
  <si>
    <t>Orissa</t>
  </si>
  <si>
    <t xml:space="preserve">Mamit </t>
  </si>
  <si>
    <t xml:space="preserve">Lawngtlai </t>
  </si>
  <si>
    <t>West Garo Hills</t>
  </si>
  <si>
    <t>Meghalaya</t>
  </si>
  <si>
    <t>Thoubal</t>
  </si>
  <si>
    <t xml:space="preserve">Hailakandi </t>
  </si>
  <si>
    <t xml:space="preserve">Karimganj </t>
  </si>
  <si>
    <t xml:space="preserve">Nagaon </t>
  </si>
  <si>
    <t xml:space="preserve">Darrang </t>
  </si>
  <si>
    <t xml:space="preserve">Cachar </t>
  </si>
  <si>
    <t xml:space="preserve">Kokrajhar </t>
  </si>
  <si>
    <t xml:space="preserve">North Cachar Hills </t>
  </si>
  <si>
    <t xml:space="preserve">Kamrup </t>
  </si>
  <si>
    <t xml:space="preserve">Kishanganj </t>
  </si>
  <si>
    <t>Kathiar</t>
  </si>
  <si>
    <t xml:space="preserve">Araria </t>
  </si>
  <si>
    <t xml:space="preserve">Purnia </t>
  </si>
  <si>
    <t xml:space="preserve">Sitamarhi </t>
  </si>
  <si>
    <t>Darbhanga</t>
  </si>
  <si>
    <t xml:space="preserve">Paschim Champaran </t>
  </si>
  <si>
    <t>Central Delhi</t>
  </si>
  <si>
    <t xml:space="preserve">Senapati </t>
  </si>
  <si>
    <t xml:space="preserve">Chandel </t>
  </si>
  <si>
    <t>Churachandpur</t>
  </si>
  <si>
    <t xml:space="preserve">Ukhrul </t>
  </si>
  <si>
    <t xml:space="preserve">Tamenglong </t>
  </si>
  <si>
    <t xml:space="preserve">Hingoli </t>
  </si>
  <si>
    <t xml:space="preserve">Wasim </t>
  </si>
  <si>
    <t xml:space="preserve">Parbhani </t>
  </si>
  <si>
    <t xml:space="preserve">Buldana </t>
  </si>
  <si>
    <t xml:space="preserve">Amravati </t>
  </si>
  <si>
    <t>Mumbai Suburban</t>
  </si>
  <si>
    <t xml:space="preserve">Aurangabad </t>
  </si>
  <si>
    <t>Mumbai</t>
  </si>
  <si>
    <t>Akola</t>
  </si>
  <si>
    <t xml:space="preserve">Bhopal </t>
  </si>
  <si>
    <t>Madhya Pradesh</t>
  </si>
  <si>
    <t xml:space="preserve">Alappuzha </t>
  </si>
  <si>
    <t>Palkkad</t>
  </si>
  <si>
    <t xml:space="preserve">Thiruvananthapuram </t>
  </si>
  <si>
    <t xml:space="preserve">Kollam </t>
  </si>
  <si>
    <t xml:space="preserve">Kannur </t>
  </si>
  <si>
    <t xml:space="preserve">Thrissur </t>
  </si>
  <si>
    <t>North East Delhi</t>
  </si>
  <si>
    <t xml:space="preserve">South Goa </t>
  </si>
  <si>
    <t xml:space="preserve">Gurgaon </t>
  </si>
  <si>
    <t xml:space="preserve">Sirsa </t>
  </si>
  <si>
    <t xml:space="preserve">Lahul And Spiti </t>
  </si>
  <si>
    <t xml:space="preserve">Kinnaur </t>
  </si>
  <si>
    <t>Pakaur</t>
  </si>
  <si>
    <t xml:space="preserve">Sahibganj </t>
  </si>
  <si>
    <t xml:space="preserve">Gumla </t>
  </si>
  <si>
    <t xml:space="preserve">Ranchi </t>
  </si>
  <si>
    <t xml:space="preserve">Dakshina Kannada </t>
  </si>
  <si>
    <t xml:space="preserve">Bidar </t>
  </si>
  <si>
    <t xml:space="preserve">Gulbarga </t>
  </si>
  <si>
    <t xml:space="preserve">Malappuram </t>
  </si>
  <si>
    <t xml:space="preserve">Ernakulam </t>
  </si>
  <si>
    <t xml:space="preserve">Kottayam </t>
  </si>
  <si>
    <t xml:space="preserve">Idukki </t>
  </si>
  <si>
    <t xml:space="preserve">Wayanad </t>
  </si>
  <si>
    <t xml:space="preserve">Pathanamthitta </t>
  </si>
  <si>
    <t xml:space="preserve">Kozhikode </t>
  </si>
  <si>
    <t xml:space="preserve">Kasaragod </t>
  </si>
  <si>
    <t xml:space="preserve"> Christians</t>
  </si>
  <si>
    <t>Muslims</t>
  </si>
  <si>
    <t>Buddhists</t>
  </si>
  <si>
    <t>Sikhs</t>
  </si>
  <si>
    <t>Zoroastrians</t>
  </si>
  <si>
    <t>8d3f8986-13d7-4608-88c8-ca0207be6742:~:FilingDet:~:NotMandatory:~:True:~::~:</t>
  </si>
  <si>
    <t>Overdues</t>
  </si>
  <si>
    <t>One Year Or Less</t>
  </si>
  <si>
    <t>Over One Year</t>
  </si>
  <si>
    <t>Over Two Years</t>
  </si>
  <si>
    <t>Over Three Years</t>
  </si>
  <si>
    <t xml:space="preserve">Balance Outstanding </t>
  </si>
  <si>
    <t xml:space="preserve">Total Demand </t>
  </si>
  <si>
    <t xml:space="preserve">Recovery </t>
  </si>
  <si>
    <t>State / Union Territory</t>
  </si>
  <si>
    <t>Upto 2.5 Acre</t>
  </si>
  <si>
    <t>&gt; 2.5 acre and upto 5 acre</t>
  </si>
  <si>
    <t>&gt; 5 acre</t>
  </si>
  <si>
    <t xml:space="preserve">Amount </t>
  </si>
  <si>
    <t>Amount</t>
  </si>
  <si>
    <t>Disbursements during the year</t>
  </si>
  <si>
    <t>Balance Outstanding</t>
  </si>
  <si>
    <t xml:space="preserve">Amount Outstanding </t>
  </si>
  <si>
    <t>in-rbi-rep.xsd#in-rbi-rep_CreditEquivalentsAmountOfOffBalanceSheetExposures@http://www.xbrl.org/2003/role/terseLabel</t>
  </si>
  <si>
    <t>in-rbi-rep.xsd#in-rbi-rep_AggregatePrioritySectorLending</t>
  </si>
  <si>
    <t>in-rbi-rep.xsd#in-rbi-rep_NumberOfPrioritySectorAccounts</t>
  </si>
  <si>
    <t>in-rbi-rep.xsd#in-rbi-rep_AmountOutstandingWithPrioritySector</t>
  </si>
  <si>
    <t>in-rbi-rep.xsd#in-rbi-rep_ClassificationOfPrioritySectorAdvancesByUCBsAxis::in-rbi-rep.xsd#in-rbi-rep_PrioritySectorAdvancesByUCBsToScheduleCasteMember</t>
  </si>
  <si>
    <t>in-rbi-rep.xsd#in-rbi-rep_ClassificationOfPrioritySectorAdvancesByUCBsAxis::in-rbi-rep.xsd#in-rbi-rep_PrioritySectorAdvancesByUCBsToScheduleTribeMember</t>
  </si>
  <si>
    <t>in-rbi-rep.xsd#in-rbi-rep_ClassificationOfPrioritySectorAdvancesByUCBsAxis::in-rbi-rep.xsd#in-rbi-rep_PrioritySectorAdvancesByUCBsToMinoritiesMember</t>
  </si>
  <si>
    <t>Total A</t>
  </si>
  <si>
    <t>Part A</t>
  </si>
  <si>
    <t>Part B</t>
  </si>
  <si>
    <t>Part C</t>
  </si>
  <si>
    <t>Part D</t>
  </si>
  <si>
    <t>Part E</t>
  </si>
  <si>
    <t>Total Priority Sector Lending</t>
  </si>
  <si>
    <t>Education</t>
  </si>
  <si>
    <t>Total</t>
  </si>
  <si>
    <t>Of which to SC</t>
  </si>
  <si>
    <t>Of which to ST</t>
  </si>
  <si>
    <t>in-rbi-rep.xsd#in-rbi-rep_BankCode</t>
  </si>
  <si>
    <t>No.of Accounts</t>
  </si>
  <si>
    <t xml:space="preserve"> Amount Disbursed</t>
  </si>
  <si>
    <t xml:space="preserve"> Amount Disbursed </t>
  </si>
  <si>
    <t xml:space="preserve">No.of A/cs </t>
  </si>
  <si>
    <t>No.of A/cs</t>
  </si>
  <si>
    <t xml:space="preserve">Amt O/S </t>
  </si>
  <si>
    <t>Amt O/S</t>
  </si>
  <si>
    <t>Christians</t>
  </si>
  <si>
    <t>State Union Territory</t>
  </si>
  <si>
    <t>Himachal Pradesh</t>
  </si>
  <si>
    <t>Maharashtra</t>
  </si>
  <si>
    <t>Puducherry</t>
  </si>
  <si>
    <t>in-rbi-rep.xsd#in-rbi-rep_StateUnionTerritoryAxis::in-rbi-rep.xsd#in-rbi-rep_PuducherryMember</t>
  </si>
  <si>
    <t>Lakshadweep</t>
  </si>
  <si>
    <t xml:space="preserve">Puducherry </t>
  </si>
  <si>
    <t>Tripura</t>
  </si>
  <si>
    <t>Uttarakhand</t>
  </si>
  <si>
    <t>Leh (Ladakh)</t>
  </si>
  <si>
    <t>Morigaon</t>
  </si>
  <si>
    <t>in-rbi-rep.xsd#in-rbi-rep_IdentifiedDistrictsAxis::in-rbi-rep.xsd#in-rbi-rep_MarigaonMember</t>
  </si>
  <si>
    <t>in-rbi-rep.xsd#in-rbi-rep_IdentifiedDistrictsAxis::in-rbi-rep.xsd#in-rbi-rep_UttarakhandMember</t>
  </si>
  <si>
    <t>in-rbi-rep.xsd#in-rbi-rep_IdentifiedDistrictsAxis::in-rbi-rep.xsd#in-rbi-rep_PuducherryMember</t>
  </si>
  <si>
    <t xml:space="preserve">  </t>
  </si>
  <si>
    <t>in-rbi-rep.xsd#in-rbi-rep_ClassificationOfPrioritySectorAdvancesByUCBsAxis::in-rbi-rep.xsd#in-rbi-rep_AggregatePrioritySectorAdvancesByUCBsMember</t>
  </si>
  <si>
    <t>Of which to Minorities</t>
  </si>
  <si>
    <t>Statement Showing Priority Sector Advances Granted To The Members Of Specified Minority Communities vis-à-vis Overall Priority Sector Advances as on</t>
  </si>
  <si>
    <t>Total 'A'</t>
  </si>
  <si>
    <t>Priority Sector Advances by UCBs as on</t>
  </si>
  <si>
    <t xml:space="preserve">Priority Sector Advances by UCBs as on </t>
  </si>
  <si>
    <t>Disbursal Of Advances During The Year Under Priority Sector To Weaker Sections as on</t>
  </si>
  <si>
    <t>Statement Showing Priority Sector Advances Granted To Members Of Specified Minority Communities In Minority Concentrated Districts vis-à-vis overall priority sector advances as on</t>
  </si>
  <si>
    <t>Loans And Advances To Agriculture And Allied Activities (Direct Finance) as on</t>
  </si>
  <si>
    <t>Recovery Of Agriculture Advances (Direct Finance) as on</t>
  </si>
  <si>
    <t>in-rbi-rep.xsd#in-rbi-rep_AggregateShortTermLoanIncludingCropLoans</t>
  </si>
  <si>
    <t>dbee8a2e-452c-467c-a049-716767661dfb:~:lyt_Signatory:~:NotMandatory:~:True:~::~:</t>
  </si>
  <si>
    <t>c555f4bd-a729-441f-a1fe-90445525e6f9:~:NotMandatory:~:True:~:False:~::~::~:False:~::~::~:False:~::~::~:</t>
  </si>
  <si>
    <t>7c7b3699-2c4b-41a3-b8e2-9d8e92cc6c2e:~:NotMandatory:~:True:~:False:~::~::~:False:~::~::~:False:~::~::~:</t>
  </si>
  <si>
    <t>6d0115a5-58e8-482a-85e8-e716b1f7e097:~:NotMandatory:~:True:~:False:~::~::~:False:~::~::~:False:~::~::~:</t>
  </si>
  <si>
    <t>842d2ae7-ee55-4966-9831-b786f1f29e7c:~:NotMandatory:~:True:~:False:~::~::~:False:~::~::~:False:~::~::~:</t>
  </si>
  <si>
    <t>bf0ad7cb-3a8a-4f7a-ba45-1db64135c1d5:~:NotMandatory:~:True:~:False:~::~::~:False:~::~::~:False:~::~::~:</t>
  </si>
  <si>
    <t>6a5b8395-f324-4b9b-97de-77742df02593:~:NotMandatory:~:True:~:False:~::~::~:False:~::~::~:False:~::~::~:</t>
  </si>
  <si>
    <t>d79f0d3d-7505-4fd6-aafa-aa479eafc587:~:NotMandatory:~:True:~:False:~::~::~:False:~::~::~:False:~::~::~:</t>
  </si>
  <si>
    <t>4530540d-1a3d-4c1c-9922-6307718fff1d:~:NotMandatory:~:True:~:False:~::~::~:False:~::~::~:False:~::~::~:</t>
  </si>
  <si>
    <t>ddf20f37-e67b-4397-8d28-0503a4831d74:~:NotMandatory:~:True:~:False:~::~::~:False:~::~::~:False:~::~::~:</t>
  </si>
  <si>
    <t>in-rbi-rep.xsd#in-rbi-rep_StateUnionTerritoryAxis::in-rbi-rep.xsd#in-rbi-rep_AssamMember</t>
  </si>
  <si>
    <t>in-rbi-rep.xsd#in-rbi-rep_StateUnionTerritoryAxis::in-rbi-rep.xsd#in-rbi-rep_MeghalayaMember</t>
  </si>
  <si>
    <t>in-rbi-rep.xsd#in-rbi-rep_StateUnionTerritoryAxis::in-rbi-rep.xsd#in-rbi-rep_MizoramMember</t>
  </si>
  <si>
    <t>in-rbi-rep.xsd#in-rbi-rep_StateUnionTerritoryAxis::in-rbi-rep.xsd#in-rbi-rep_BiharMember</t>
  </si>
  <si>
    <t>in-rbi-rep.xsd#in-rbi-rep_StateUnionTerritoryAxis::in-rbi-rep.xsd#in-rbi-rep_JharkhandMember</t>
  </si>
  <si>
    <t>in-rbi-rep.xsd#in-rbi-rep_StateUnionTerritoryAxis::in-rbi-rep.xsd#in-rbi-rep_ArunachalPradeshMember</t>
  </si>
  <si>
    <t>in-rbi-rep.xsd#in-rbi-rep_StateUnionTerritoryAxis::in-rbi-rep.xsd#in-rbi-rep_WestBengalMember</t>
  </si>
  <si>
    <t>in-rbi-rep.xsd#in-rbi-rep_StateUnionTerritoryAxis::in-rbi-rep.xsd#in-rbi-rep_NagalandMember</t>
  </si>
  <si>
    <t>in-rbi-rep.xsd#in-rbi-rep_StateUnionTerritoryAxis::in-rbi-rep.xsd#in-rbi-rep_ManipurMember</t>
  </si>
  <si>
    <t>General Information</t>
  </si>
  <si>
    <t>ST II-A</t>
  </si>
  <si>
    <t>ST II-B</t>
  </si>
  <si>
    <t>ST II-C</t>
  </si>
  <si>
    <t>ST II-D</t>
  </si>
  <si>
    <t>ST II-E</t>
  </si>
  <si>
    <t>ST III-A</t>
  </si>
  <si>
    <t>ST III-B</t>
  </si>
  <si>
    <t>in-rbi-rep.xsd#in-rbi-rep_StateUnionTerritoryAxis::in-rbi-rep.xsd#in-rbi-rep_OrrisaMember</t>
  </si>
  <si>
    <t>in-rbi-rep.xsd#in-rbi-rep_StateUnionTerritoryAxis::in-rbi-rep.xsd#in-rbi-rep_SikkimMember</t>
  </si>
  <si>
    <t>in-rbi-rep.xsd#in-rbi-rep_StateUnionTerritoryAxis::in-rbi-rep.xsd#in-rbi-rep_TripuraMember</t>
  </si>
  <si>
    <t>in-rbi-rep.xsd#in-rbi-rep_StateUnionTerritoryAxis::in-rbi-rep.xsd#in-rbi-rep_AndamanAndNicobarMember</t>
  </si>
  <si>
    <t>in-rbi-rep.xsd#in-rbi-rep_StateUnionTerritoryAxis::in-rbi-rep.xsd#in-rbi-rep_UttarPradeshMember</t>
  </si>
  <si>
    <t>in-rbi-rep.xsd#in-rbi-rep_AggregatePrioritySectorLendingToWeakerSectionsAsAPercentageOfAdjustedBankCreditOrCreditEquivalentOfOffBalanceSheetExposureWhicheverIsHigher</t>
  </si>
  <si>
    <t>in-rbi-rep.xsd#in-rbi-rep_StateUnionTerritoryAxis::in-rbi-rep.xsd#in-rbi-rep_UttarakhandMember</t>
  </si>
  <si>
    <t>in-rbi-rep.xsd#in-rbi-rep_StateUnionTerritoryAxis::in-rbi-rep.xsd#in-rbi-rep_DelhiMember</t>
  </si>
  <si>
    <t>in-rbi-rep.xsd#in-rbi-rep_StateUnionTerritoryAxis::in-rbi-rep.xsd#in-rbi-rep_PunjabMember</t>
  </si>
  <si>
    <t>in-rbi-rep.xsd#in-rbi-rep_StateUnionTerritoryAxis::in-rbi-rep.xsd#in-rbi-rep_HaryanaMember</t>
  </si>
  <si>
    <t>in-rbi-rep.xsd#in-rbi-rep_StateUnionTerritoryAxis::in-rbi-rep.xsd#in-rbi-rep_ChandigarhMember</t>
  </si>
  <si>
    <t>in-rbi-rep.xsd#in-rbi-rep_StateUnionTerritoryAxis::in-rbi-rep.xsd#in-rbi-rep_JammuAndKashmirMember</t>
  </si>
  <si>
    <t>in-rbi-rep.xsd#in-rbi-rep_StateUnionTerritoryAxis::in-rbi-rep.xsd#in-rbi-rep_HimachalPradeshMember</t>
  </si>
  <si>
    <t>in-rbi-rep.xsd#in-rbi-rep_StateUnionTerritoryAxis::in-rbi-rep.xsd#in-rbi-rep_RajasthanMember</t>
  </si>
  <si>
    <t>in-rbi-rep.xsd#in-rbi-rep_StateUnionTerritoryAxis::in-rbi-rep.xsd#in-rbi-rep_GujaratMember</t>
  </si>
  <si>
    <t>in-rbi-rep.xsd#in-rbi-rep_StateUnionTerritoryAxis::in-rbi-rep.xsd#in-rbi-rep_MaharashtraMember</t>
  </si>
  <si>
    <t>in-rbi-rep.xsd#in-rbi-rep_StateUnionTerritoryAxis::in-rbi-rep.xsd#in-rbi-rep_DamanAndDiuMember</t>
  </si>
  <si>
    <t>in-rbi-rep.xsd#in-rbi-rep_StateUnionTerritoryAxis::in-rbi-rep.xsd#in-rbi-rep_GoaMember</t>
  </si>
  <si>
    <t>in-rbi-rep.xsd#in-rbi-rep_StateUnionTerritoryAxis::in-rbi-rep.xsd#in-rbi-rep_DadraAndNagarHaveliMember</t>
  </si>
  <si>
    <t>in-rbi-rep.xsd#in-rbi-rep_StateUnionTerritoryAxis::in-rbi-rep.xsd#in-rbi-rep_MadhyaPradeshMember</t>
  </si>
  <si>
    <t>in-rbi-rep.xsd#in-rbi-rep_StateUnionTerritoryAxis::in-rbi-rep.xsd#in-rbi-rep_AndhraPradeshMember</t>
  </si>
  <si>
    <t>in-rbi-rep.xsd#in-rbi-rep_StateUnionTerritoryAxis::in-rbi-rep.xsd#in-rbi-rep_KarnatakaMember</t>
  </si>
  <si>
    <t>in-rbi-rep.xsd#in-rbi-rep_StateUnionTerritoryAxis::in-rbi-rep.xsd#in-rbi-rep_LakshadweepMember</t>
  </si>
  <si>
    <t>in-rbi-rep.xsd#in-rbi-rep_StateUnionTerritoryAxis::in-rbi-rep.xsd#in-rbi-rep_TamilNaduMember</t>
  </si>
  <si>
    <t>in-rbi-rep.xsd#in-rbi-rep_StateUnionTerritoryAxis::in-rbi-rep.xsd#in-rbi-rep_KeralaMember</t>
  </si>
  <si>
    <t>in-rbi-rep.xsd#in-rbi-rep_StateUnionTerritoryAxis::in-rbi-rep.xsd#in-rbi-rep_AllIndiaMember</t>
  </si>
  <si>
    <t>in-rbi-rep.xsd#in-rbi-rep_NumberOfPrioritySectorAccountsDisbursed</t>
  </si>
  <si>
    <t>in-rbi-rep.xsd#in-rbi-rep_AmountDisbursedForPrioritySector</t>
  </si>
  <si>
    <t>in-rbi-rep.xsd#in-rbi-rep_DetailsOfDisbursalOfAdvancesAxis::in-rbi-rep.xsd#in-rbi-rep_DisbursalOfAdvancesToScheduleCasteMember</t>
  </si>
  <si>
    <t>in-rbi-rep.xsd#in-rbi-rep_DetailsOfDisbursalOfAdvancesAxis::in-rbi-rep.xsd#in-rbi-rep_DisbursalOfAdvancesToScheduleTribeMember</t>
  </si>
  <si>
    <t>Total Priority Sector Lending To Weaker Sections as a % of Adjusted Net Bank Credit (ANBC) or Credit equivalent of off-balance sheet exposure, whichever is higher</t>
  </si>
  <si>
    <t>in-rbi-rep.xsd#in-rbi-rep_DetailsOfDisbursalOfAdvancesAxis::in-rbi-rep.xsd#in-rbi-rep_DisbursalOfAdvancesToMinoritiesMember</t>
  </si>
  <si>
    <t>in-rbi-rep.xsd#in-rbi-rep_DetailsOfAdvancesToMinorityCommunitiesAxis::in-rbi-rep.xsd#in-rbi-rep_AdvancesToChristiansMember</t>
  </si>
  <si>
    <t>in-rbi-rep.xsd#in-rbi-rep_DetailsOfAdvancesToMinorityCommunitiesAxis::in-rbi-rep.xsd#in-rbi-rep_AdvancesToMuslimsMember</t>
  </si>
  <si>
    <t>in-rbi-rep.xsd#in-rbi-rep_DetailsOfAdvancesToMinorityCommunitiesAxis::in-rbi-rep.xsd#in-rbi-rep_AdvancesToBuddhistsMember</t>
  </si>
  <si>
    <t>in-rbi-rep.xsd#in-rbi-rep_DetailsOfAdvancesToMinorityCommunitiesAxis::in-rbi-rep.xsd#in-rbi-rep_AdvancesToSikhsMember</t>
  </si>
  <si>
    <t>in-rbi-rep.xsd#in-rbi-rep_DetailsOfAdvancesToMinorityCommunitiesAxis::in-rbi-rep.xsd#in-rbi-rep_AdvancesToZoroastriansMember</t>
  </si>
  <si>
    <t>in-rbi-rep.xsd#in-rbi-rep_PrioritySectorAdvancesToSpecifiedMinorityCommunitiesAxis::in-rbi-rep.xsd#in-rbi-rep_AdvancesToChristiansMember</t>
  </si>
  <si>
    <t>in-rbi-rep.xsd#in-rbi-rep_PrioritySectorAdvancesToSpecifiedMinorityCommunitiesAxis::in-rbi-rep.xsd#in-rbi-rep_AdvancesToMuslimsMember</t>
  </si>
  <si>
    <t>in-rbi-rep.xsd#in-rbi-rep_PrioritySectorAdvancesToSpecifiedMinorityCommunitiesAxis::in-rbi-rep.xsd#in-rbi-rep_AdvancesToBuddhistsMember</t>
  </si>
  <si>
    <t>in-rbi-rep.xsd#in-rbi-rep_PrioritySectorAdvancesToSpecifiedMinorityCommunitiesAxis::in-rbi-rep.xsd#in-rbi-rep_AdvancesToSikhsMember</t>
  </si>
  <si>
    <t>in-rbi-rep.xsd#in-rbi-rep_PrioritySectorAdvancesToSpecifiedMinorityCommunitiesAxis::in-rbi-rep.xsd#in-rbi-rep_AdvancesToZoroastriansMember</t>
  </si>
  <si>
    <t>in-rbi-rep.xsd#in-rbi-rep_IdentifiedDistrictsAxis::in-rbi-rep.xsd#in-rbi-rep_AndamansMember</t>
  </si>
  <si>
    <t>in-rbi-rep.xsd#in-rbi-rep_IdentifiedDistrictsAxis::in-rbi-rep.xsd#in-rbi-rep_NicobarsMember</t>
  </si>
  <si>
    <t>in-rbi-rep.xsd#in-rbi-rep_PeriodEndDate</t>
  </si>
  <si>
    <t>in-rbi-rep.xsd#in-rbi-rep_AdjustedNetBankCredit</t>
  </si>
  <si>
    <t>in-rbi-rep.xsd#in-rbi-rep_AggregateOffBalanceSheetExposures@http://www.xbrl.org/2003/role/totalLabel</t>
  </si>
  <si>
    <t>in-rbi-rep.xsd#in-rbi-rep_IdentifiedDistrictsAxis::in-rbi-rep.xsd#in-rbi-rep_BongaigaonMember</t>
  </si>
  <si>
    <t>in-rbi-rep.xsd#in-rbi-rep_IdentifiedDistrictsAxis::in-rbi-rep.xsd#in-rbi-rep_AndamanMember</t>
  </si>
  <si>
    <t>in-rbi-rep.xsd#in-rbi-rep_IdentifiedDistrictsAxis::in-rbi-rep.xsd#in-rbi-rep_HyderabadMember</t>
  </si>
  <si>
    <t>in-rbi-rep.xsd#in-rbi-rep_IdentifiedDistrictsAxis::in-rbi-rep.xsd#in-rbi-rep_ArunachalPradeshMember</t>
  </si>
  <si>
    <t>in-rbi-rep.xsd#in-rbi-rep_IdentifiedDistrictsAxis::in-rbi-rep.xsd#in-rbi-rep_TawangMember</t>
  </si>
  <si>
    <t>in-rbi-rep.xsd#in-rbi-rep_IdentifiedDistrictsAxis::in-rbi-rep.xsd#in-rbi-rep_ChanglangMember</t>
  </si>
  <si>
    <t>in-rbi-rep.xsd#in-rbi-rep_IdentifiedDistrictsAxis::in-rbi-rep.xsd#in-rbi-rep_TirapMember</t>
  </si>
  <si>
    <t>in-rbi-rep.xsd#in-rbi-rep_IdentifiedDistrictsAxis::in-rbi-rep.xsd#in-rbi-rep_WestKamengMember</t>
  </si>
  <si>
    <t>in-rbi-rep.xsd#in-rbi-rep_IdentifiedDistrictsAxis::in-rbi-rep.xsd#in-rbi-rep_ParamPareMember</t>
  </si>
  <si>
    <t>in-rbi-rep.xsd#in-rbi-rep_IdentifiedDistrictsAxis::in-rbi-rep.xsd#in-rbi-rep_LowerSubansiriMember</t>
  </si>
  <si>
    <t>in-rbi-rep.xsd#in-rbi-rep_IdentifiedDistrictsAxis::in-rbi-rep.xsd#in-rbi-rep_EastKamengMember</t>
  </si>
  <si>
    <t>in-rbi-rep.xsd#in-rbi-rep_IdentifiedDistrictsAxis::in-rbi-rep.xsd#in-rbi-rep_AssamMember</t>
  </si>
  <si>
    <t>in-rbi-rep.xsd#in-rbi-rep_IdentifiedDistrictsAxis::in-rbi-rep.xsd#in-rbi-rep_DhubriMember</t>
  </si>
  <si>
    <t>in-rbi-rep.xsd#in-rbi-rep_IdentifiedDistrictsAxis::in-rbi-rep.xsd#in-rbi-rep_GoalparaMember</t>
  </si>
  <si>
    <t>in-rbi-rep.xsd#in-rbi-rep_IdentifiedDistrictsAxis::in-rbi-rep.xsd#in-rbi-rep_BarpetaMember</t>
  </si>
  <si>
    <t>in-rbi-rep.xsd#in-rbi-rep_IdentifiedDistrictsAxis::in-rbi-rep.xsd#in-rbi-rep_HailakandiMember</t>
  </si>
  <si>
    <t>in-rbi-rep.xsd#in-rbi-rep_IdentifiedDistrictsAxis::in-rbi-rep.xsd#in-rbi-rep_KarimganjMember</t>
  </si>
  <si>
    <t>in-rbi-rep.xsd#in-rbi-rep_IdentifiedDistrictsAxis::in-rbi-rep.xsd#in-rbi-rep_NagaonMember</t>
  </si>
  <si>
    <t>in-rbi-rep.xsd#in-rbi-rep_IdentifiedDistrictsAxis::in-rbi-rep.xsd#in-rbi-rep_DarrangMember</t>
  </si>
  <si>
    <t>in-rbi-rep.xsd#in-rbi-rep_IdentifiedDistrictsAxis::in-rbi-rep.xsd#in-rbi-rep_CacharMember</t>
  </si>
  <si>
    <t>in-rbi-rep.xsd#in-rbi-rep_IdentifiedDistrictsAxis::in-rbi-rep.xsd#in-rbi-rep_KokrajharMember</t>
  </si>
  <si>
    <t>in-rbi-rep.xsd#in-rbi-rep_PrioritySectorAdvancesToSpecifiedMinorityCommunitiesAxis::in-rbi-rep.xsd#in-rbi-rep_AggregateAdvancesToMinorityCommunitiesForIdentifiedDistrictsMember</t>
  </si>
  <si>
    <t>in-rbi-rep.xsd#in-rbi-rep_PrioritySectorAdvancesToSpecifiedMinorityCommunitiesAxis::in-rbi-rep.xsd#in-rbi-rep_AggregateAdvancesToOtherThanMinoritiesCommunityForIdentifiedDistrictsMember</t>
  </si>
  <si>
    <t>in-rbi-rep.xsd#in-rbi-rep_IdentifiedDistrictsAxis::in-rbi-rep.xsd#in-rbi-rep_NorthCacharHillsMember</t>
  </si>
  <si>
    <t>in-rbi-rep.xsd#in-rbi-rep_IdentifiedDistrictsAxis::in-rbi-rep.xsd#in-rbi-rep_KamrupMember</t>
  </si>
  <si>
    <t>in-rbi-rep.xsd#in-rbi-rep_IdentifiedDistrictsAxis::in-rbi-rep.xsd#in-rbi-rep_BiharMember</t>
  </si>
  <si>
    <t>in-rbi-rep.xsd#in-rbi-rep_IdentifiedDistrictsAxis::in-rbi-rep.xsd#in-rbi-rep_KishanganjMember</t>
  </si>
  <si>
    <t>in-rbi-rep.xsd#in-rbi-rep_IdentifiedDistrictsAxis::in-rbi-rep.xsd#in-rbi-rep_KathiarMember</t>
  </si>
  <si>
    <t>in-rbi-rep.xsd#in-rbi-rep_IdentifiedDistrictsAxis::in-rbi-rep.xsd#in-rbi-rep_ArariaMember</t>
  </si>
  <si>
    <t>in-rbi-rep.xsd#in-rbi-rep_IdentifiedDistrictsAxis::in-rbi-rep.xsd#in-rbi-rep_PurniaMember</t>
  </si>
  <si>
    <t>in-rbi-rep.xsd#in-rbi-rep_IdentifiedDistrictsAxis::in-rbi-rep.xsd#in-rbi-rep_SitamarhiMember</t>
  </si>
  <si>
    <t>in-rbi-rep.xsd#in-rbi-rep_IdentifiedDistrictsAxis::in-rbi-rep.xsd#in-rbi-rep_DarbhangaMember</t>
  </si>
  <si>
    <t>in-rbi-rep.xsd#in-rbi-rep_IdentifiedDistrictsAxis::in-rbi-rep.xsd#in-rbi-rep_PaschimChamparanMember</t>
  </si>
  <si>
    <t>in-rbi-rep.xsd#in-rbi-rep_IdentifiedDistrictsAxis::in-rbi-rep.xsd#in-rbi-rep_DelhiMember</t>
  </si>
  <si>
    <t>in-rbi-rep.xsd#in-rbi-rep_IdentifiedDistrictsAxis::in-rbi-rep.xsd#in-rbi-rep_CentralDelhiMember</t>
  </si>
  <si>
    <t>fn_E9_0_04072012</t>
  </si>
  <si>
    <t>Signatory</t>
  </si>
  <si>
    <t>in-rbi-rep.xsd#in-rbi-rep_SignatureOfAuthorisedReportingOfficial</t>
  </si>
  <si>
    <t>http://www.xbrl.org/2003/role/terseLabel</t>
  </si>
  <si>
    <t>fn_F9_1_04072012</t>
  </si>
  <si>
    <t>in-rbi-rep.xsd#in-rbi-rep_SignatureOfPersonCountersigned</t>
  </si>
  <si>
    <t>fn_E10_2_04072012</t>
  </si>
  <si>
    <t>in-rbi-rep.xsd#in-rbi-rep_NameOfAuthorisedReportingOfficial</t>
  </si>
  <si>
    <t>fn_F10_3_04072012</t>
  </si>
  <si>
    <t>in-rbi-rep.xsd#in-rbi-rep_NameOfPersonCountersigned</t>
  </si>
  <si>
    <t>fn_E11_4_04072012</t>
  </si>
  <si>
    <t>in-rbi-rep.xsd#in-rbi-rep_DesignationOfAuthorisedReportingOfficial</t>
  </si>
  <si>
    <t>in-rbi-rep.xsd#in-rbi-rep_DesignationOfPersonCountersigned</t>
  </si>
  <si>
    <t>in-rbi-rep.xsd#in-rbi-rep_EMailIDOfAuthorisedReportingOfficial</t>
  </si>
  <si>
    <t>E-Mail ID</t>
  </si>
  <si>
    <t>in-rbi-rep.xsd#in-rbi-rep_EMailIDOfPersonCountersigned</t>
  </si>
  <si>
    <t>in-rbi-rep.xsd#in-rbi-rep_OfficeTelephoneNumberOfAuthorisedReportingOfficial</t>
  </si>
  <si>
    <t>in-rbi-rep.xsd#in-rbi-rep_OfficeTelephoneNumberOfPersonCountersigned</t>
  </si>
  <si>
    <t>in-rbi-rep.xsd#in-rbi-rep_ResidenceTelephoneNumberOfAuthorisedReportingOfficial</t>
  </si>
  <si>
    <t>Telephone No.(R)</t>
  </si>
  <si>
    <t>in-rbi-rep.xsd#in-rbi-rep_ResidenceTelephoneNumberOfPersonCountersigned</t>
  </si>
  <si>
    <t>Residence No.(R)</t>
  </si>
  <si>
    <t>in-rbi-rep.xsd#in-rbi-rep_PlaceOfSigningByAuthorisedReportingOfficial</t>
  </si>
  <si>
    <t>in-rbi-rep.xsd#in-rbi-rep_PlaceOfSigningByPersonCountersigned</t>
  </si>
  <si>
    <t>in-rbi-rep.xsd#in-rbi-rep_DateOfSigningByAuthorisedReportingOfficial</t>
  </si>
  <si>
    <t>in-rbi-rep.xsd#in-rbi-rep_DateOfSigningByPersonCountersigned</t>
  </si>
  <si>
    <t>fn_F11_5_04072012</t>
  </si>
  <si>
    <t>fn_E12_6_04072012</t>
  </si>
  <si>
    <t>fn_F12_7_04072012</t>
  </si>
  <si>
    <t>fn_E13_8_04072012</t>
  </si>
  <si>
    <t>fn_F13_9_04072012</t>
  </si>
  <si>
    <t>fn_E14_10_04072012</t>
  </si>
  <si>
    <t>fn_F14_11_04072012</t>
  </si>
  <si>
    <t>fn_E15_12_04072012</t>
  </si>
  <si>
    <t>fn_F15_13_04072012</t>
  </si>
  <si>
    <t>fn_E16_14_04072012</t>
  </si>
  <si>
    <t>fn_F16_15_04072012</t>
  </si>
  <si>
    <t>Short - Term Loans (including Crop Loans)</t>
  </si>
  <si>
    <t>Short - Term Loans</t>
  </si>
  <si>
    <t>Part B - For All Districts in the Country</t>
  </si>
  <si>
    <t>in-rbi-rep.xsd#in-rbi-rep_IdentifiedDistrictsAxis::in-rbi-rep.xsd#in-rbi-rep_NorthEastDelhiMember</t>
  </si>
  <si>
    <t>in-rbi-rep.xsd#in-rbi-rep_IdentifiedDistrictsAxis::in-rbi-rep.xsd#in-rbi-rep_GoaMember</t>
  </si>
  <si>
    <t>All India</t>
  </si>
  <si>
    <t>in-rbi-rep.xsd#in-rbi-rep_IdentifiedDistrictsAxis::in-rbi-rep.xsd#in-rbi-rep_SouthGoaMember</t>
  </si>
  <si>
    <t>in-rbi-rep.xsd#in-rbi-rep_IdentifiedDistrictsAxis::in-rbi-rep.xsd#in-rbi-rep_HaryanaMember</t>
  </si>
  <si>
    <t>in-rbi-rep.xsd#in-rbi-rep_IdentifiedDistrictsAxis::in-rbi-rep.xsd#in-rbi-rep_GurgaonMember</t>
  </si>
  <si>
    <t>in-rbi-rep.xsd#in-rbi-rep_IdentifiedDistrictsAxis::in-rbi-rep.xsd#in-rbi-rep_SirsaMember</t>
  </si>
  <si>
    <t>in-rbi-rep.xsd#in-rbi-rep_IdentifiedDistrictsAxis::in-rbi-rep.xsd#in-rbi-rep_HimachalPradeshMember</t>
  </si>
  <si>
    <t>in-rbi-rep.xsd#in-rbi-rep_IdentifiedDistrictsAxis::in-rbi-rep.xsd#in-rbi-rep_LahulAndSpitiMember</t>
  </si>
  <si>
    <t>in-rbi-rep.xsd#in-rbi-rep_IdentifiedDistrictsAxis::in-rbi-rep.xsd#in-rbi-rep_KinnaurMember</t>
  </si>
  <si>
    <t>in-rbi-rep.xsd#in-rbi-rep_IdentifiedDistrictsAxis::in-rbi-rep.xsd#in-rbi-rep_JammuAndKashmirMember</t>
  </si>
  <si>
    <t>in-rbi-rep.xsd#in-rbi-rep_IdentifiedDistrictsAxis::in-rbi-rep.xsd#in-rbi-rep_LehLadakhMember</t>
  </si>
  <si>
    <t>in-rbi-rep.xsd#in-rbi-rep_IdentifiedDistrictsAxis::in-rbi-rep.xsd#in-rbi-rep_JharkhandMember</t>
  </si>
  <si>
    <t>in-rbi-rep.xsd#in-rbi-rep_AggregatePrioritySectorLendingAsAPercentageOfAdjustedBankCreditOrCreditEquivalentOfOffBalanceSheetExposureWhicheverIsHigher</t>
  </si>
  <si>
    <t>in-rbi-rep.xsd#in-rbi-rep_IdentifiedDistrictsAxis::in-rbi-rep.xsd#in-rbi-rep_PakaurMember</t>
  </si>
  <si>
    <t>in-rbi-rep.xsd#in-rbi-rep_IdentifiedDistrictsAxis::in-rbi-rep.xsd#in-rbi-rep_SahibganjMember</t>
  </si>
  <si>
    <t>in-rbi-rep.xsd#in-rbi-rep_IdentifiedDistrictsAxis::in-rbi-rep.xsd#in-rbi-rep_GumlaMember</t>
  </si>
  <si>
    <t>in-rbi-rep.xsd#in-rbi-rep_IdentifiedDistrictsAxis::in-rbi-rep.xsd#in-rbi-rep_RanchiMember</t>
  </si>
  <si>
    <t>ASSAM</t>
  </si>
  <si>
    <t>MEGHALAYA</t>
  </si>
  <si>
    <t>MIZORAM</t>
  </si>
  <si>
    <t>BIHAR</t>
  </si>
  <si>
    <t>JHARKHAND</t>
  </si>
  <si>
    <t>ARUNACHAL PRADESH</t>
  </si>
  <si>
    <t>WEST BENGAL</t>
  </si>
  <si>
    <t>NAGALAND</t>
  </si>
  <si>
    <t>MANIPUR</t>
  </si>
  <si>
    <t>ORISSA</t>
  </si>
  <si>
    <t>SIKKIM</t>
  </si>
  <si>
    <t>TRIPURA</t>
  </si>
  <si>
    <t>UTTAR PRADESH</t>
  </si>
  <si>
    <t>UTTARAKHAND</t>
  </si>
  <si>
    <t>DELHI</t>
  </si>
  <si>
    <t>PUNJAB</t>
  </si>
  <si>
    <t>HARYANA</t>
  </si>
  <si>
    <t>CHANDIGARH</t>
  </si>
  <si>
    <t>JAMMU &amp; KASHMIR</t>
  </si>
  <si>
    <t>HIMACHAL PRADESH</t>
  </si>
  <si>
    <t>RAJASTHAN</t>
  </si>
  <si>
    <t>GUJARAT</t>
  </si>
  <si>
    <t>MAHARASHTRA</t>
  </si>
  <si>
    <t>DAMAN &amp; DIU</t>
  </si>
  <si>
    <t>GOA</t>
  </si>
  <si>
    <t>DADRA &amp; NAGAR HAVELI</t>
  </si>
  <si>
    <t>in-rbi-rep.xsd#in-rbi-rep_ReturnVersion</t>
  </si>
  <si>
    <t>Return Version</t>
  </si>
  <si>
    <t>in-rbi-rep.xsd#in-rbi-rep_ReportingPeriodStartDate</t>
  </si>
  <si>
    <t>Reporting Period Start Date</t>
  </si>
  <si>
    <t>in-rbi-rep.xsd#in-rbi-rep_ReportingFrequency</t>
  </si>
  <si>
    <t>Reporting Frequency</t>
  </si>
  <si>
    <t>in-rbi-rep.xsd#in-rbi-rep_ReturnName</t>
  </si>
  <si>
    <t>Return Name</t>
  </si>
  <si>
    <t>in-rbi-rep.xsd#in-rbi-rep_ReturnCode</t>
  </si>
  <si>
    <t>Return Code</t>
  </si>
  <si>
    <t>Returns for priority sector advances of the Urban Co-operative Banks</t>
  </si>
  <si>
    <t>PSA</t>
  </si>
  <si>
    <t>Total Outstanding on the corresponding date of the preceding year</t>
  </si>
  <si>
    <t>Categories</t>
  </si>
  <si>
    <t>Priority Sector</t>
  </si>
  <si>
    <t>Agriculture</t>
  </si>
  <si>
    <t>IA</t>
  </si>
  <si>
    <t>Crop Loans</t>
  </si>
  <si>
    <t>Investment Credit</t>
  </si>
  <si>
    <t>Out of (ii) above loans for Agriculture Implements &amp; Machinery</t>
  </si>
  <si>
    <t>(c)</t>
  </si>
  <si>
    <t>(d)</t>
  </si>
  <si>
    <t>(e)</t>
  </si>
  <si>
    <t>(f)</t>
  </si>
  <si>
    <t>Fisheries</t>
  </si>
  <si>
    <t>Dairy</t>
  </si>
  <si>
    <t>Poultry</t>
  </si>
  <si>
    <t>Animal Husbandry</t>
  </si>
  <si>
    <t>Bee keeping</t>
  </si>
  <si>
    <t>Sericulture</t>
  </si>
  <si>
    <t>(g)</t>
  </si>
  <si>
    <t>Other allied activities</t>
  </si>
  <si>
    <t>IB</t>
  </si>
  <si>
    <t>Other Agriculture Loans</t>
  </si>
  <si>
    <t>Agriculture Infrastructure</t>
  </si>
  <si>
    <t>Ancillary Activities</t>
  </si>
  <si>
    <t>IC</t>
  </si>
  <si>
    <t>Out of Agriculture, loans to small and marginal farmers</t>
  </si>
  <si>
    <t>Out of Agriculture, loans to marginal farmers- Crop Loans</t>
  </si>
  <si>
    <t>Out of Agriculture, loans to marginal farmers- Investment Credit</t>
  </si>
  <si>
    <t>Out of Agriculture, loans to small farmers- Crop Loans</t>
  </si>
  <si>
    <t>Out of Agriculture, loans to small farmers-Investment Credit</t>
  </si>
  <si>
    <t>Out of Agriculture, loans to marginal farmers for Allied activities</t>
  </si>
  <si>
    <t>Out of Agriculture, loans to Small farmers for allied activities</t>
  </si>
  <si>
    <t>Out of Agriculture, loans to other Individual farmers</t>
  </si>
  <si>
    <t>Out of Agriculture, loans to corporate farmers, farmers' producer organizations/companies of individual farmers and partnership firms directly
engaged in Agriculture and Allied Activities</t>
  </si>
  <si>
    <t>Out of Agriculture, loans to Food &amp; Agro-processing</t>
  </si>
  <si>
    <t>(II)</t>
  </si>
  <si>
    <t>MSMEs (i)+(ii)+(iii)+(iv)</t>
  </si>
  <si>
    <t>Micro Enterprises</t>
  </si>
  <si>
    <t>Manufacturing Enterprises</t>
  </si>
  <si>
    <t>Service Enterprises (advances up to ₹ 5 crore)</t>
  </si>
  <si>
    <t>Medium Enterprise</t>
  </si>
  <si>
    <t>Manufacturing Enterprise</t>
  </si>
  <si>
    <t>Service Enterprises (advances up to ₹ 10 crore)</t>
  </si>
  <si>
    <t>Advances to KVI (Including 'Other Finance to MSMEs')</t>
  </si>
  <si>
    <t>Out of (i) above, loans to Overdrafts under PMJDY</t>
  </si>
  <si>
    <t>VII</t>
  </si>
  <si>
    <t>VIII</t>
  </si>
  <si>
    <t>Export Credit</t>
  </si>
  <si>
    <t>Housing</t>
  </si>
  <si>
    <t>Social Infrastructure</t>
  </si>
  <si>
    <t>Renewable Energy</t>
  </si>
  <si>
    <t>Others' category under Priority Sector *</t>
  </si>
  <si>
    <t>Loans to Weaker Sections under Priority Sector</t>
  </si>
  <si>
    <t>Out of Weaker Sections, loans to PWD</t>
  </si>
  <si>
    <t>Non-Priority Sector Loans</t>
  </si>
  <si>
    <t>MSME (Service)</t>
  </si>
  <si>
    <t>Micro Enterprises (Service) (advances above ₹ 5 crore)</t>
  </si>
  <si>
    <t>Small Enterprises (Service) (advances above ₹ 5 crore)</t>
  </si>
  <si>
    <t>Medium Enterprises (Service) (advances above ₹ 10 crore)</t>
  </si>
  <si>
    <t>Education Loans</t>
  </si>
  <si>
    <t>Housing Loans</t>
  </si>
  <si>
    <t>Personal Loans under Non-Priority Sector</t>
  </si>
  <si>
    <t>Other Non-Priority Sector Loans</t>
  </si>
  <si>
    <t>Total Loans</t>
  </si>
  <si>
    <t>Agriculture (IA+IB+IC)</t>
  </si>
  <si>
    <t>Farm Credit (i+ii+iii+iv)</t>
  </si>
  <si>
    <t>Disbursements
during the Year</t>
  </si>
  <si>
    <t>Amount disbursed</t>
  </si>
  <si>
    <t>Out of disbursements, 
Loans to SC/ST</t>
  </si>
  <si>
    <t>Outstanding at the end of the
Year</t>
  </si>
  <si>
    <t>No. of
beneficiaries</t>
  </si>
  <si>
    <t>Out of outstanding loans,
loans to SC/ST</t>
  </si>
  <si>
    <t>Allied Activities (a+b+c+d+e+f+g)</t>
  </si>
  <si>
    <t>* Loans outstanding under “Micro Credit” granted under the pre-revised guidelines may be included here.</t>
  </si>
  <si>
    <t>in-rbi-rep.xsd#in-rbi-rep_SectorsAxis::in-rbi-rep.xsd#in-rbi-rep_CropMember:::in-rbi-rep.xsd#in-rbi-rep_SectorwiseTypeAxis::in-rbi-rep.xsd#in-rbi-rep_PrioritySectorMember</t>
  </si>
  <si>
    <t>in-rbi-rep.xsd#in-rbi-rep_SectorwiseTypeAxis::in-rbi-rep.xsd#in-rbi-rep_PrioritySectorMember</t>
  </si>
  <si>
    <t>in-rbi-rep.xsd#in-rbi-rep_SectorsAxis::in-rbi-rep.xsd#in-rbi-rep_AggregateAgriculturalCreditMember:::in-rbi-rep.xsd#in-rbi-rep_SectorwiseTypeAxis::in-rbi-rep.xsd#in-rbi-rep_PrioritySectorMember</t>
  </si>
  <si>
    <t>in-rbi-rep.xsd#in-rbi-rep_SectorsAxis::in-rbi-rep.xsd#in-rbi-rep_FarmAgriculturalCreditMember:::in-rbi-rep.xsd#in-rbi-rep_SectorwiseTypeAxis::in-rbi-rep.xsd#in-rbi-rep_PrioritySectorMember</t>
  </si>
  <si>
    <t>in-rbi-rep.xsd#in-rbi-rep_SectorsAxis::in-rbi-rep.xsd#in-rbi-rep_InvestmentCreditMember:::in-rbi-rep.xsd#in-rbi-rep_SectorwiseTypeAxis::in-rbi-rep.xsd#in-rbi-rep_PrioritySectorMember</t>
  </si>
  <si>
    <t>in-rbi-rep.xsd#in-rbi-rep_SectorsAxis::in-rbi-rep.xsd#in-rbi-rep_FinanceGrantedToAgricultureImplementsAndMachineryOutOfInvestmentCreditMember:::in-rbi-rep.xsd#in-rbi-rep_SectorwiseTypeAxis::in-rbi-rep.xsd#in-rbi-rep_PrioritySectorMember</t>
  </si>
  <si>
    <t>in-rbi-rep.xsd#in-rbi-rep_SectorsAxis::in-rbi-rep.xsd#in-rbi-rep_AlliedActivitiesMember:::in-rbi-rep.xsd#in-rbi-rep_SectorwiseTypeAxis::in-rbi-rep.xsd#in-rbi-rep_PrioritySectorMember</t>
  </si>
  <si>
    <t>in-rbi-rep.xsd#in-rbi-rep_SectorsAxis::in-rbi-rep.xsd#in-rbi-rep_FisheriesMember:::in-rbi-rep.xsd#in-rbi-rep_SectorwiseTypeAxis::in-rbi-rep.xsd#in-rbi-rep_PrioritySectorMember</t>
  </si>
  <si>
    <t>in-rbi-rep.xsd#in-rbi-rep_SectorsAxis::in-rbi-rep.xsd#in-rbi-rep_DairyMember:::in-rbi-rep.xsd#in-rbi-rep_SectorwiseTypeAxis::in-rbi-rep.xsd#in-rbi-rep_PrioritySectorMember</t>
  </si>
  <si>
    <t>in-rbi-rep.xsd#in-rbi-rep_SectorsAxis::in-rbi-rep.xsd#in-rbi-rep_PoultryMember:::in-rbi-rep.xsd#in-rbi-rep_SectorwiseTypeAxis::in-rbi-rep.xsd#in-rbi-rep_PrioritySectorMember</t>
  </si>
  <si>
    <t>in-rbi-rep.xsd#in-rbi-rep_SectorsAxis::in-rbi-rep.xsd#in-rbi-rep_AnimalHusbandryMember:::in-rbi-rep.xsd#in-rbi-rep_SectorwiseTypeAxis::in-rbi-rep.xsd#in-rbi-rep_PrioritySectorMember</t>
  </si>
  <si>
    <t>in-rbi-rep.xsd#in-rbi-rep_SectorsAxis::in-rbi-rep.xsd#in-rbi-rep_BeeKeepingMember:::in-rbi-rep.xsd#in-rbi-rep_SectorwiseTypeAxis::in-rbi-rep.xsd#in-rbi-rep_PrioritySectorMember</t>
  </si>
  <si>
    <t>in-rbi-rep.xsd#in-rbi-rep_SectorsAxis::in-rbi-rep.xsd#in-rbi-rep_SericultureMember:::in-rbi-rep.xsd#in-rbi-rep_SectorwiseTypeAxis::in-rbi-rep.xsd#in-rbi-rep_PrioritySectorMember</t>
  </si>
  <si>
    <t>in-rbi-rep.xsd#in-rbi-rep_SectorsAxis::in-rbi-rep.xsd#in-rbi-rep_OtherAlliedActivitiesMember:::in-rbi-rep.xsd#in-rbi-rep_SectorwiseTypeAxis::in-rbi-rep.xsd#in-rbi-rep_PrioritySectorMember</t>
  </si>
  <si>
    <t>in-rbi-rep.xsd#in-rbi-rep_SectorsAxis::in-rbi-rep.xsd#in-rbi-rep_OtherAgricultureLoansMember:::in-rbi-rep.xsd#in-rbi-rep_SectorwiseTypeAxis::in-rbi-rep.xsd#in-rbi-rep_PrioritySectorMember</t>
  </si>
  <si>
    <t>in-rbi-rep.xsd#in-rbi-rep_SectorsAxis::in-rbi-rep.xsd#in-rbi-rep_AgricultureInfrastructureMember:::in-rbi-rep.xsd#in-rbi-rep_SectorwiseTypeAxis::in-rbi-rep.xsd#in-rbi-rep_PrioritySectorMember</t>
  </si>
  <si>
    <t>in-rbi-rep.xsd#in-rbi-rep_SectorsAxis::in-rbi-rep.xsd#in-rbi-rep_AncillaryActivitiesMember:::in-rbi-rep.xsd#in-rbi-rep_SectorwiseTypeAxis::in-rbi-rep.xsd#in-rbi-rep_PrioritySectorMember</t>
  </si>
  <si>
    <t>in-rbi-rep.xsd#in-rbi-rep_SectorsAxis::in-rbi-rep.xsd#in-rbi-rep_AggregateAgriculturalCreditMember:::in-rbi-rep.xsd#in-rbi-rep_SectorwiseTypeAxis::in-rbi-rep.xsd#in-rbi-rep_PrioritySectorMember:::in-rbi-rep.xsd#in-rbi-rep_TypesOfFarmersAxis::in-rbi-rep.xsd#in-rbi-rep_SmallAndMarginalFarmersMember</t>
  </si>
  <si>
    <t>in-rbi-rep.xsd#in-rbi-rep_SectorsAxis::in-rbi-rep.xsd#in-rbi-rep_CropMember:::in-rbi-rep.xsd#in-rbi-rep_SectorwiseTypeAxis::in-rbi-rep.xsd#in-rbi-rep_PrioritySectorMember:::in-rbi-rep.xsd#in-rbi-rep_TypesOfFarmersAxis::in-rbi-rep.xsd#in-rbi-rep_MarginalFarmersMember</t>
  </si>
  <si>
    <t>in-rbi-rep.xsd#in-rbi-rep_SectorsAxis::in-rbi-rep.xsd#in-rbi-rep_InvestmentCreditMember:::in-rbi-rep.xsd#in-rbi-rep_SectorwiseTypeAxis::in-rbi-rep.xsd#in-rbi-rep_PrioritySectorMember:::in-rbi-rep.xsd#in-rbi-rep_TypesOfFarmersAxis::in-rbi-rep.xsd#in-rbi-rep_MarginalFarmersMember</t>
  </si>
  <si>
    <t>in-rbi-rep.xsd#in-rbi-rep_SectorsAxis::in-rbi-rep.xsd#in-rbi-rep_CropMember:::in-rbi-rep.xsd#in-rbi-rep_SectorwiseTypeAxis::in-rbi-rep.xsd#in-rbi-rep_PrioritySectorMember:::in-rbi-rep.xsd#in-rbi-rep_TypesOfFarmersAxis::in-rbi-rep.xsd#in-rbi-rep_SmallFarmersMember</t>
  </si>
  <si>
    <t>in-rbi-rep.xsd#in-rbi-rep_SectorsAxis::in-rbi-rep.xsd#in-rbi-rep_InvestmentCreditMember:::in-rbi-rep.xsd#in-rbi-rep_SectorwiseTypeAxis::in-rbi-rep.xsd#in-rbi-rep_PrioritySectorMember:::in-rbi-rep.xsd#in-rbi-rep_TypesOfFarmersAxis::in-rbi-rep.xsd#in-rbi-rep_SmallFarmersMember</t>
  </si>
  <si>
    <t>in-rbi-rep.xsd#in-rbi-rep_SectorsAxis::in-rbi-rep.xsd#in-rbi-rep_AlliedActivitiesMember:::in-rbi-rep.xsd#in-rbi-rep_SectorwiseTypeAxis::in-rbi-rep.xsd#in-rbi-rep_PrioritySectorMember:::in-rbi-rep.xsd#in-rbi-rep_TypesOfFarmersAxis::in-rbi-rep.xsd#in-rbi-rep_MarginalFarmersMember</t>
  </si>
  <si>
    <t>in-rbi-rep.xsd#in-rbi-rep_SectorsAxis::in-rbi-rep.xsd#in-rbi-rep_AlliedActivitiesMember:::in-rbi-rep.xsd#in-rbi-rep_SectorwiseTypeAxis::in-rbi-rep.xsd#in-rbi-rep_PrioritySectorMember:::in-rbi-rep.xsd#in-rbi-rep_TypesOfFarmersAxis::in-rbi-rep.xsd#in-rbi-rep_SmallFarmersMember</t>
  </si>
  <si>
    <t>in-rbi-rep.xsd#in-rbi-rep_SectorsAxis::in-rbi-rep.xsd#in-rbi-rep_AggregateAgriculturalCreditMember:::in-rbi-rep.xsd#in-rbi-rep_SectorwiseTypeAxis::in-rbi-rep.xsd#in-rbi-rep_PrioritySectorMember:::in-rbi-rep.xsd#in-rbi-rep_TypesOfFarmersAxis::in-rbi-rep.xsd#in-rbi-rep_OtherIndividualFarmersMember</t>
  </si>
  <si>
    <t>in-rbi-rep.xsd#in-rbi-rep_SectorsAxis::in-rbi-rep.xsd#in-rbi-rep_AggregateAgriculturalCreditMember:::in-rbi-rep.xsd#in-rbi-rep_SectorwiseTypeAxis::in-rbi-rep.xsd#in-rbi-rep_PrioritySectorMember:::in-rbi-rep.xsd#in-rbi-rep_TypesOfFarmersAxis::in-rbi-rep.xsd#in-rbi-rep_CorporateFarmersProducerOrganizationsCompaniesOfIndividualFarmersAndPartnershipFirmsMember</t>
  </si>
  <si>
    <t>in-rbi-rep.xsd#in-rbi-rep_SectorsAxis::in-rbi-rep.xsd#in-rbi-rep_FoodAndAgroProcessingMember:::in-rbi-rep.xsd#in-rbi-rep_SectorwiseTypeAxis::in-rbi-rep.xsd#in-rbi-rep_PrioritySectorMember</t>
  </si>
  <si>
    <t>in-rbi-rep.xsd#in-rbi-rep_SectorsAxis::in-rbi-rep.xsd#in-rbi-rep_ExposuresToMicroSmallAndMediumEnterprisesMember:::in-rbi-rep.xsd#in-rbi-rep_SectorwiseTypeAxis::in-rbi-rep.xsd#in-rbi-rep_PrioritySectorMember</t>
  </si>
  <si>
    <t>in-rbi-rep.xsd#in-rbi-rep_SectorsAxis::in-rbi-rep.xsd#in-rbi-rep_MicroEnterprisesMember:::in-rbi-rep.xsd#in-rbi-rep_SectorwiseTypeAxis::in-rbi-rep.xsd#in-rbi-rep_PrioritySectorMember</t>
  </si>
  <si>
    <t>in-rbi-rep.xsd#in-rbi-rep_NameOfIndustryAxis::in-rbi-rep.xsd#in-rbi-rep_FinanceGrantedToManufacturingEnterprisesMember:::in-rbi-rep.xsd#in-rbi-rep_SectorsAxis::in-rbi-rep.xsd#in-rbi-rep_MicroEnterprisesMember:::in-rbi-rep.xsd#in-rbi-rep_SectorwiseTypeAxis::in-rbi-rep.xsd#in-rbi-rep_PrioritySectorMember</t>
  </si>
  <si>
    <t>in-rbi-rep.xsd#in-rbi-rep_LoanAmountAxis::in-rbi-rep.xsd#in-rbi-rep_UptoFiveCroresMember:::in-rbi-rep.xsd#in-rbi-rep_NameOfIndustryAxis::in-rbi-rep.xsd#in-rbi-rep_FinanceGrantedToServiceEnterprisesMember:::in-rbi-rep.xsd#in-rbi-rep_SectorsAxis::in-rbi-rep.xsd#in-rbi-rep_MicroEnterprisesMember:::in-rbi-rep.xsd#in-rbi-rep_SectorwiseTypeAxis::in-rbi-rep.xsd#in-rbi-rep_PrioritySectorMember</t>
  </si>
  <si>
    <t>in-rbi-rep.xsd#in-rbi-rep_LoanAmountAxis::in-rbi-rep.xsd#in-rbi-rep_UptoFiveCroresMember:::in-rbi-rep.xsd#in-rbi-rep_NameOfIndustryAxis::in-rbi-rep.xsd#in-rbi-rep_FinanceGrantedToServiceEnterprisesMember:::in-rbi-rep.xsd#in-rbi-rep_SectorsAxis::in-rbi-rep.xsd#in-rbi-rep_SmallEnterprisesMember:::in-rbi-rep.xsd#in-rbi-rep_SectorwiseTypeAxis::in-rbi-rep.xsd#in-rbi-rep_PrioritySectorMember</t>
  </si>
  <si>
    <t>in-rbi-rep.xsd#in-rbi-rep_NameOfIndustryAxis::in-rbi-rep.xsd#in-rbi-rep_FinanceGrantedToManufacturingEnterprisesMember:::in-rbi-rep.xsd#in-rbi-rep_SectorsAxis::in-rbi-rep.xsd#in-rbi-rep_SmallEnterprisesMember:::in-rbi-rep.xsd#in-rbi-rep_SectorwiseTypeAxis::in-rbi-rep.xsd#in-rbi-rep_PrioritySectorMember</t>
  </si>
  <si>
    <t>in-rbi-rep.xsd#in-rbi-rep_SectorsAxis::in-rbi-rep.xsd#in-rbi-rep_SmallEnterprisesMember:::in-rbi-rep.xsd#in-rbi-rep_SectorwiseTypeAxis::in-rbi-rep.xsd#in-rbi-rep_PrioritySectorMember</t>
  </si>
  <si>
    <t>in-rbi-rep.xsd#in-rbi-rep_SectorsAxis::in-rbi-rep.xsd#in-rbi-rep_MediumEnterpriseMember:::in-rbi-rep.xsd#in-rbi-rep_SectorwiseTypeAxis::in-rbi-rep.xsd#in-rbi-rep_PrioritySectorMember</t>
  </si>
  <si>
    <t>in-rbi-rep.xsd#in-rbi-rep_NameOfIndustryAxis::in-rbi-rep.xsd#in-rbi-rep_FinanceGrantedToManufacturingEnterprisesMember:::in-rbi-rep.xsd#in-rbi-rep_SectorsAxis::in-rbi-rep.xsd#in-rbi-rep_MediumEnterpriseMember:::in-rbi-rep.xsd#in-rbi-rep_SectorwiseTypeAxis::in-rbi-rep.xsd#in-rbi-rep_PrioritySectorMember</t>
  </si>
  <si>
    <t>in-rbi-rep.xsd#in-rbi-rep_LoanAmountAxis::in-rbi-rep.xsd#in-rbi-rep_UptoTenCroresMember:::in-rbi-rep.xsd#in-rbi-rep_NameOfIndustryAxis::in-rbi-rep.xsd#in-rbi-rep_FinanceGrantedToServiceEnterprisesMember:::in-rbi-rep.xsd#in-rbi-rep_SectorsAxis::in-rbi-rep.xsd#in-rbi-rep_MediumEnterpriseMember:::in-rbi-rep.xsd#in-rbi-rep_SectorwiseTypeAxis::in-rbi-rep.xsd#in-rbi-rep_PrioritySectorMember</t>
  </si>
  <si>
    <t>in-rbi-rep.xsd#in-rbi-rep_SectorsAxis::in-rbi-rep.xsd#in-rbi-rep_FinanceGrantedToUnitsInKhadiAndVillageIndustriesSectorMember:::in-rbi-rep.xsd#in-rbi-rep_SectorwiseTypeAxis::in-rbi-rep.xsd#in-rbi-rep_PrioritySectorMember</t>
  </si>
  <si>
    <t>in-rbi-rep.xsd#in-rbi-rep_SectorsAxis::in-rbi-rep.xsd#in-rbi-rep_OutOfMicroEnterprisesLoansToOverdraftsUnderPMJDYMember:::in-rbi-rep.xsd#in-rbi-rep_SectorwiseTypeAxis::in-rbi-rep.xsd#in-rbi-rep_PrioritySectorMember</t>
  </si>
  <si>
    <t>in-rbi-rep.xsd#in-rbi-rep_SectorsAxis::in-rbi-rep.xsd#in-rbi-rep_ExportCreditMember:::in-rbi-rep.xsd#in-rbi-rep_SectorwiseTypeAxis::in-rbi-rep.xsd#in-rbi-rep_PrioritySectorMember</t>
  </si>
  <si>
    <t>in-rbi-rep.xsd#in-rbi-rep_SectorsAxis::in-rbi-rep.xsd#in-rbi-rep_EducationLoansMember:::in-rbi-rep.xsd#in-rbi-rep_SectorwiseTypeAxis::in-rbi-rep.xsd#in-rbi-rep_PrioritySectorMember</t>
  </si>
  <si>
    <t>in-rbi-rep.xsd#in-rbi-rep_SectorsAxis::in-rbi-rep.xsd#in-rbi-rep_HousingLoansMember:::in-rbi-rep.xsd#in-rbi-rep_SectorwiseTypeAxis::in-rbi-rep.xsd#in-rbi-rep_PrioritySectorMember</t>
  </si>
  <si>
    <t>in-rbi-rep.xsd#in-rbi-rep_SectorsAxis::in-rbi-rep.xsd#in-rbi-rep_SocialInfrastructureMember:::in-rbi-rep.xsd#in-rbi-rep_SectorwiseTypeAxis::in-rbi-rep.xsd#in-rbi-rep_PrioritySectorMember</t>
  </si>
  <si>
    <t>in-rbi-rep.xsd#in-rbi-rep_SectorsAxis::in-rbi-rep.xsd#in-rbi-rep_RenewableEnergyMember:::in-rbi-rep.xsd#in-rbi-rep_SectorwiseTypeAxis::in-rbi-rep.xsd#in-rbi-rep_PrioritySectorMember</t>
  </si>
  <si>
    <t>in-rbi-rep.xsd#in-rbi-rep_SectorsAxis::in-rbi-rep.xsd#in-rbi-rep_OtherLoansOrAdvancesMember:::in-rbi-rep.xsd#in-rbi-rep_SectorwiseTypeAxis::in-rbi-rep.xsd#in-rbi-rep_PrioritySectorMember</t>
  </si>
  <si>
    <t>in-rbi-rep.xsd#in-rbi-rep_SectorwiseTypeAxis::in-rbi-rep.xsd#in-rbi-rep_AggregateWeakerSectionAdvancesMember</t>
  </si>
  <si>
    <t>in-rbi-rep.xsd#in-rbi-rep_SectorwiseTypeAxis::in-rbi-rep.xsd#in-rbi-rep_FinanceGrantedToPWDMember</t>
  </si>
  <si>
    <t>in-rbi-rep.xsd#in-rbi-rep_SectorwiseTypeAxis::in-rbi-rep.xsd#in-rbi-rep_NonPrioritySectorMember</t>
  </si>
  <si>
    <t>in-rbi-rep.xsd#in-rbi-rep_SectorsAxis::in-rbi-rep.xsd#in-rbi-rep_AggregateAgriculturalCreditMember:::in-rbi-rep.xsd#in-rbi-rep_SectorwiseTypeAxis::in-rbi-rep.xsd#in-rbi-rep_NonPrioritySectorMember</t>
  </si>
  <si>
    <t>in-rbi-rep.xsd#in-rbi-rep_NameOfIndustryAxis::in-rbi-rep.xsd#in-rbi-rep_FinanceGrantedToServiceEnterprisesMember:::in-rbi-rep.xsd#in-rbi-rep_SectorsAxis::in-rbi-rep.xsd#in-rbi-rep_ExposuresToMicroSmallAndMediumEnterprisesMember:::in-rbi-rep.xsd#in-rbi-rep_SectorwiseTypeAxis::in-rbi-rep.xsd#in-rbi-rep_NonPrioritySectorMember</t>
  </si>
  <si>
    <t>in-rbi-rep.xsd#in-rbi-rep_LoanAmountAxis::in-rbi-rep.xsd#in-rbi-rep_AboveFiveCroresMember:::in-rbi-rep.xsd#in-rbi-rep_NameOfIndustryAxis::in-rbi-rep.xsd#in-rbi-rep_FinanceGrantedToServiceEnterprisesMember:::in-rbi-rep.xsd#in-rbi-rep_SectorsAxis::in-rbi-rep.xsd#in-rbi-rep_MicroEnterprisesMember:::in-rbi-rep.xsd#in-rbi-rep_SectorwiseTypeAxis::in-rbi-rep.xsd#in-rbi-rep_NonPrioritySectorMember</t>
  </si>
  <si>
    <t>in-rbi-rep.xsd#in-rbi-rep_LoanAmountAxis::in-rbi-rep.xsd#in-rbi-rep_AboveFiveCroresMember:::in-rbi-rep.xsd#in-rbi-rep_NameOfIndustryAxis::in-rbi-rep.xsd#in-rbi-rep_FinanceGrantedToServiceEnterprisesMember:::in-rbi-rep.xsd#in-rbi-rep_SectorsAxis::in-rbi-rep.xsd#in-rbi-rep_SmallEnterprisesMember:::in-rbi-rep.xsd#in-rbi-rep_SectorwiseTypeAxis::in-rbi-rep.xsd#in-rbi-rep_NonPrioritySectorMember</t>
  </si>
  <si>
    <t>in-rbi-rep.xsd#in-rbi-rep_LoanAmountAxis::in-rbi-rep.xsd#in-rbi-rep_AboveTenCroresMember:::in-rbi-rep.xsd#in-rbi-rep_NameOfIndustryAxis::in-rbi-rep.xsd#in-rbi-rep_FinanceGrantedToServiceEnterprisesMember:::in-rbi-rep.xsd#in-rbi-rep_SectorsAxis::in-rbi-rep.xsd#in-rbi-rep_MediumEnterpriseMember:::in-rbi-rep.xsd#in-rbi-rep_SectorwiseTypeAxis::in-rbi-rep.xsd#in-rbi-rep_NonPrioritySectorMember</t>
  </si>
  <si>
    <t>in-rbi-rep.xsd#in-rbi-rep_SectorsAxis::in-rbi-rep.xsd#in-rbi-rep_EducationLoansMember:::in-rbi-rep.xsd#in-rbi-rep_SectorwiseTypeAxis::in-rbi-rep.xsd#in-rbi-rep_NonPrioritySectorMember</t>
  </si>
  <si>
    <t>in-rbi-rep.xsd#in-rbi-rep_SectorsAxis::in-rbi-rep.xsd#in-rbi-rep_HousingLoansMember:::in-rbi-rep.xsd#in-rbi-rep_SectorwiseTypeAxis::in-rbi-rep.xsd#in-rbi-rep_NonPrioritySectorMember</t>
  </si>
  <si>
    <t>in-rbi-rep.xsd#in-rbi-rep_SectorsAxis::in-rbi-rep.xsd#in-rbi-rep_OtherPersonalLoansMember:::in-rbi-rep.xsd#in-rbi-rep_SectorwiseTypeAxis::in-rbi-rep.xsd#in-rbi-rep_NonPrioritySectorMember</t>
  </si>
  <si>
    <t>in-rbi-rep.xsd#in-rbi-rep_SectorsAxis::in-rbi-rep.xsd#in-rbi-rep_OtherLoansOrAdvancesMember:::in-rbi-rep.xsd#in-rbi-rep_SectorwiseTypeAxis::in-rbi-rep.xsd#in-rbi-rep_NonPrioritySectorMember</t>
  </si>
  <si>
    <t>in-rbi-rep.xsd#in-rbi-rep_NumberOfAccountsDisbursed</t>
  </si>
  <si>
    <t>in-rbi-rep.xsd#in-rbi-rep_LoansAndAdvancesDisbursed</t>
  </si>
  <si>
    <t>in-rbi-rep.xsd#in-rbi-rep_NumberOfAccounts</t>
  </si>
  <si>
    <t>in-rbi-rep.xsd#in-rbi-rep_LoansAdvancesOutstanding</t>
  </si>
  <si>
    <t>in-rbi-rep.xsd#in-rbi-rep_NumberOfBeneficiaries</t>
  </si>
  <si>
    <t>in-rbi-rep.xsd#in-rbi-rep_ClassificationOfBorrowersAxis::in-rbi-rep.xsd#in-rbi-rep_ScheduleCasteOrScheduleTribeMember</t>
  </si>
  <si>
    <t>Dairying</t>
  </si>
  <si>
    <t>Out of Agriculture, loans to other individual farmers</t>
  </si>
  <si>
    <t>Out of Agriculture, loans to corporate farmers, farmers' producer organizations/companies of individual farmers and partnership firms directly engaged in Agriculture and Allied Activities</t>
  </si>
  <si>
    <t>Out of Agriculture above, loans to Food &amp; Agro-processing</t>
  </si>
  <si>
    <t>Disbursements
during the Quarter</t>
  </si>
  <si>
    <t>0d88fda3-6ca5-443e-a31f-d6e7e7e75e3e:~:NotMandatory:~:True:~:</t>
  </si>
  <si>
    <t>Navigation</t>
  </si>
  <si>
    <t>Statement - I</t>
  </si>
  <si>
    <t>Back To Navigation Page</t>
  </si>
  <si>
    <t>Legends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</si>
  <si>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</si>
  <si>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</si>
  <si>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</si>
  <si>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 xml:space="preserve">   Value To Be Selected From Drop Down</t>
  </si>
  <si>
    <t xml:space="preserve">   Value To Be Entered By User And Rows Can Be Added/Deleted</t>
  </si>
  <si>
    <t xml:space="preserve">   Text Value Is To Be Expected</t>
  </si>
  <si>
    <t xml:space="preserve">   To Add Footnote, Right Click the Cell</t>
  </si>
  <si>
    <t>ST-I</t>
  </si>
  <si>
    <t xml:space="preserve"> 'B' Other minority communities</t>
  </si>
  <si>
    <t xml:space="preserve"> 'B' Other minority 
communities</t>
  </si>
  <si>
    <t>in-rbi-rep.xsd#in-rbi-rep_StateUnionTerritoryAxis::in-rbi-rep.xsd#in-rbi-rep_ChhattisgarhMember</t>
  </si>
  <si>
    <t>CHHATTISGARH</t>
  </si>
  <si>
    <t>Chhattisgarh</t>
  </si>
  <si>
    <t>Reporting Period End Date</t>
  </si>
  <si>
    <t>in-rbi-rep.xsd#in-rbi-rep_LoansAdvancesOutstandingPrecedingYear</t>
  </si>
  <si>
    <t>Outstanding at the end of the
Quarter</t>
  </si>
  <si>
    <t>Quarterly</t>
  </si>
  <si>
    <t>3a17e406-b536-4040-af26-cfb5c630266d:~:PSLC:~:NotMandatory:~:True:~::~:</t>
  </si>
  <si>
    <t>PRIORITY SECTOR LENDING CERTIFICATES</t>
  </si>
  <si>
    <t>Item</t>
  </si>
  <si>
    <t>Amount Purchased(a)</t>
  </si>
  <si>
    <t>Amount Sold (b)</t>
  </si>
  <si>
    <t xml:space="preserve">Net Amount Outstanding  (a-b) </t>
  </si>
  <si>
    <t>PSLC TOTAL</t>
  </si>
  <si>
    <t>PSLC GENERAL</t>
  </si>
  <si>
    <t>PSLC AGRICULTURE</t>
  </si>
  <si>
    <t>PSLC SMALL AND MARGINAL FARMERS</t>
  </si>
  <si>
    <t>PSLC MICRO ENTERPRISES</t>
  </si>
  <si>
    <t>in-rbi-rep.xsd#in-rbi-rep_PrioritySectorLendingCertificateAmountPurchased</t>
  </si>
  <si>
    <t>in-rbi-rep.xsd#in-rbi-rep_PrioritySectorLendingCertificateAmountSold</t>
  </si>
  <si>
    <t>in-rbi-rep.xsd#in-rbi-rep_PrioritySectorLendingCertificateNetAmountOutstanding</t>
  </si>
  <si>
    <t>in-rbi-rep.xsd#in-rbi-rep_SectorsAxis::in-rbi-rep.xsd#in-rbi-rep_PrioritySectorLendingCertificateGeneralMember:::in-rbi-rep.xsd#in-rbi-rep_SectorwiseTypeAxis::in-rbi-rep.xsd#in-rbi-rep_PrioritySectorMember</t>
  </si>
  <si>
    <t>in-rbi-rep.xsd#in-rbi-rep_SectorwiseTypeAxis::in-rbi-rep.xsd#in-rbi-rep_PrioritySectorMember:::in-rbi-rep.xsd#in-rbi-rep_TypesOfFarmersAxis::in-rbi-rep.xsd#in-rbi-rep_SmallAndMarginalFarmersMember</t>
  </si>
  <si>
    <t>&lt;ProjectConfig&gt;_x000D_
  &lt;add key="PackageName" value="RBI-Priority-Sector" /&gt;_x000D_
  &lt;add key="PackageDescription" value="Priority-Sector" /&gt;_x000D_
  &lt;add key="PackageAuthor" value="IRIS" /&gt;_x000D_
  &lt;add key="CreatedOn" value="13/03/2015" /&gt;_x000D_
  &lt;add key="PackageVersion" value="V1.2" /&gt;_x000D_
  &lt;add key="SecurityCode" value="3meE/gFr0EsjU77r6hBiRqWUJGgK5GtZCCrkOS9M0dfKiVLdJxsy3pMTkzjahTAUilsLshI+ocBXevL8auGqmg==" /&gt;_x000D_
  &lt;add key="TaxonomyPath" value="C:\RBIXBRLForms\Form PrioritySector\1.4.0\iFileApp2\\Taxonomy\Priority sector_1.1\in-rbi-ps.xsd"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</si>
  <si>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V1.5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</si>
</sst>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000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Trebuchet MS"/>
      <family val="2"/>
    </font>
    <font>
      <sz val="10"/>
      <name val="Arial"/>
      <family val="2"/>
    </font>
    <font>
      <sz val="10"/>
      <color indexed="8"/>
      <name val="Trebuchet MS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  <scheme val="minor"/>
    </font>
    <font>
      <sz val="14"/>
      <color theme="0"/>
      <name val="Calibri"/>
      <family val="2"/>
    </font>
    <font>
      <u/>
      <sz val="11"/>
      <color indexed="9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22"/>
      </patternFill>
    </fill>
    <fill>
      <patternFill patternType="lightUp">
        <fgColor indexed="22"/>
        <bgColor indexed="9"/>
      </patternFill>
    </fill>
    <fill>
      <patternFill patternType="lightUp">
        <fgColor indexed="22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44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43"/>
      </patternFill>
    </fill>
    <fill>
      <patternFill patternType="lightHorizontal">
        <fgColor indexed="22"/>
        <bgColor indexed="43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1" fillId="0" borderId="0"/>
    <xf numFmtId="0" fontId="9" fillId="0" borderId="0"/>
    <xf numFmtId="0" fontId="18" fillId="0" borderId="0"/>
    <xf numFmtId="0" fontId="1" fillId="0" borderId="0"/>
    <xf numFmtId="0" fontId="20" fillId="12" borderId="0" applyNumberFormat="0" applyBorder="0" applyAlignment="0" applyProtection="0"/>
    <xf numFmtId="164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/>
    <xf numFmtId="14" fontId="0" fillId="0" borderId="0" xfId="0" applyNumberFormat="1" applyProtection="1">
      <protection locked="0"/>
    </xf>
    <xf numFmtId="14" fontId="0" fillId="0" borderId="1" xfId="0" applyNumberFormat="1" applyBorder="1" applyProtection="1">
      <protection locked="0"/>
    </xf>
    <xf numFmtId="0" fontId="2" fillId="0" borderId="1" xfId="76" applyBorder="1" applyProtection="1">
      <protection locked="0"/>
    </xf>
    <xf numFmtId="0" fontId="2" fillId="0" borderId="2" xfId="76" applyBorder="1" applyProtection="1">
      <protection locked="0"/>
    </xf>
    <xf numFmtId="0" fontId="2" fillId="0" borderId="3" xfId="76" applyBorder="1" applyProtection="1">
      <protection locked="0"/>
    </xf>
    <xf numFmtId="0" fontId="6" fillId="0" borderId="0" xfId="0" applyFont="1"/>
    <xf numFmtId="0" fontId="0" fillId="0" borderId="0" xfId="0" applyNumberFormat="1" applyProtection="1">
      <protection locked="0"/>
    </xf>
    <xf numFmtId="0" fontId="2" fillId="0" borderId="1" xfId="76" applyFont="1" applyBorder="1" applyProtection="1">
      <protection locked="0"/>
    </xf>
    <xf numFmtId="49" fontId="0" fillId="0" borderId="1" xfId="0" applyNumberFormat="1" applyBorder="1" applyProtection="1">
      <protection locked="0"/>
    </xf>
    <xf numFmtId="167" fontId="0" fillId="0" borderId="1" xfId="0" applyNumberFormat="1" applyBorder="1" applyProtection="1">
      <protection locked="0"/>
    </xf>
    <xf numFmtId="0" fontId="2" fillId="2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11" fillId="2" borderId="1" xfId="0" applyFont="1" applyFill="1" applyBorder="1" applyAlignment="1" applyProtection="1">
      <alignment horizontal="left" vertical="top" wrapText="1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2" fillId="0" borderId="0" xfId="0" applyFont="1" applyBorder="1" applyAlignment="1"/>
    <xf numFmtId="0" fontId="2" fillId="0" borderId="0" xfId="0" applyNumberFormat="1" applyFont="1" applyFill="1" applyBorder="1" applyAlignment="1" applyProtection="1">
      <alignment horizontal="left" wrapText="1" shrinkToFit="1"/>
    </xf>
    <xf numFmtId="0" fontId="2" fillId="3" borderId="1" xfId="0" applyFont="1" applyFill="1" applyBorder="1" applyAlignment="1" applyProtection="1">
      <alignment horizontal="left" vertical="top" wrapText="1" shrinkToFit="1"/>
    </xf>
    <xf numFmtId="0" fontId="2" fillId="2" borderId="1" xfId="0" applyFont="1" applyFill="1" applyBorder="1" applyAlignment="1" applyProtection="1">
      <alignment horizontal="center" vertical="center" wrapText="1" shrinkToFit="1"/>
    </xf>
    <xf numFmtId="0" fontId="6" fillId="0" borderId="4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6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0" borderId="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0" fontId="6" fillId="0" borderId="9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6" fillId="0" borderId="11" xfId="0" applyFont="1" applyBorder="1" applyAlignment="1">
      <alignment shrinkToFit="1"/>
    </xf>
    <xf numFmtId="0" fontId="2" fillId="0" borderId="1" xfId="0" applyNumberFormat="1" applyFont="1" applyFill="1" applyBorder="1" applyAlignment="1" applyProtection="1">
      <alignment horizontal="left" wrapText="1" shrinkToFit="1"/>
    </xf>
    <xf numFmtId="0" fontId="2" fillId="3" borderId="1" xfId="0" applyFont="1" applyFill="1" applyBorder="1" applyAlignment="1" applyProtection="1">
      <alignment horizontal="center" vertical="top" wrapText="1" shrinkToFit="1"/>
    </xf>
    <xf numFmtId="0" fontId="0" fillId="0" borderId="0" xfId="0" applyBorder="1" applyAlignment="1">
      <alignment horizontal="right"/>
    </xf>
    <xf numFmtId="0" fontId="14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3" fontId="2" fillId="2" borderId="1" xfId="0" applyNumberFormat="1" applyFont="1" applyFill="1" applyBorder="1" applyAlignment="1" applyProtection="1">
      <alignment horizontal="right"/>
    </xf>
    <xf numFmtId="4" fontId="2" fillId="2" borderId="1" xfId="0" applyNumberFormat="1" applyFont="1" applyFill="1" applyBorder="1" applyAlignment="1" applyProtection="1">
      <alignment horizontal="right"/>
    </xf>
    <xf numFmtId="3" fontId="2" fillId="4" borderId="1" xfId="0" applyNumberFormat="1" applyFont="1" applyFill="1" applyBorder="1" applyAlignment="1" applyProtection="1">
      <alignment horizontal="right" wrapText="1" shrinkToFit="1"/>
    </xf>
    <xf numFmtId="4" fontId="2" fillId="2" borderId="1" xfId="0" applyNumberFormat="1" applyFont="1" applyFill="1" applyBorder="1" applyAlignment="1" applyProtection="1">
      <alignment horizontal="right" wrapText="1" shrinkToFit="1"/>
    </xf>
    <xf numFmtId="0" fontId="6" fillId="0" borderId="0" xfId="0" applyFont="1" applyAlignment="1">
      <alignment horizontal="center"/>
    </xf>
    <xf numFmtId="49" fontId="2" fillId="0" borderId="1" xfId="76" applyNumberFormat="1" applyBorder="1" applyProtection="1">
      <protection locked="0"/>
    </xf>
    <xf numFmtId="0" fontId="7" fillId="2" borderId="2" xfId="0" applyFont="1" applyFill="1" applyBorder="1" applyAlignment="1" applyProtection="1">
      <alignment vertical="center" wrapText="1" shrinkToFit="1"/>
    </xf>
    <xf numFmtId="0" fontId="7" fillId="2" borderId="12" xfId="0" applyFont="1" applyFill="1" applyBorder="1" applyAlignment="1" applyProtection="1">
      <alignment vertical="center" wrapText="1" shrinkToFit="1"/>
    </xf>
    <xf numFmtId="0" fontId="16" fillId="0" borderId="0" xfId="0" applyFont="1"/>
    <xf numFmtId="0" fontId="0" fillId="0" borderId="0" xfId="0" applyAlignment="1"/>
    <xf numFmtId="0" fontId="7" fillId="2" borderId="4" xfId="0" applyFont="1" applyFill="1" applyBorder="1" applyAlignment="1" applyProtection="1">
      <alignment vertical="center" wrapText="1" shrinkToFit="1"/>
    </xf>
    <xf numFmtId="0" fontId="7" fillId="2" borderId="6" xfId="0" applyFont="1" applyFill="1" applyBorder="1" applyAlignment="1" applyProtection="1">
      <alignment vertical="center" wrapText="1" shrinkToFit="1"/>
    </xf>
    <xf numFmtId="0" fontId="7" fillId="2" borderId="7" xfId="0" applyFont="1" applyFill="1" applyBorder="1" applyAlignment="1" applyProtection="1">
      <alignment vertical="center" wrapText="1" shrinkToFit="1"/>
    </xf>
    <xf numFmtId="0" fontId="1" fillId="5" borderId="1" xfId="0" applyNumberFormat="1" applyFont="1" applyFill="1" applyBorder="1" applyAlignment="1" applyProtection="1">
      <alignment horizontal="left" wrapText="1" shrinkToFit="1"/>
      <protection locked="0"/>
    </xf>
    <xf numFmtId="49" fontId="1" fillId="7" borderId="1" xfId="0" applyNumberFormat="1" applyFont="1" applyFill="1" applyBorder="1" applyAlignment="1" applyProtection="1">
      <alignment horizontal="left" wrapText="1" shrinkToFit="1"/>
      <protection locked="0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0" fontId="1" fillId="6" borderId="1" xfId="0" applyNumberFormat="1" applyFont="1" applyFill="1" applyBorder="1" applyAlignment="1" applyProtection="1">
      <alignment horizontal="left" vertical="center" wrapText="1" shrinkToFit="1"/>
    </xf>
    <xf numFmtId="4" fontId="1" fillId="7" borderId="1" xfId="0" applyNumberFormat="1" applyFont="1" applyFill="1" applyBorder="1" applyAlignment="1" applyProtection="1">
      <alignment horizontal="right" wrapText="1" shrinkToFit="1"/>
      <protection locked="0"/>
    </xf>
    <xf numFmtId="10" fontId="1" fillId="7" borderId="1" xfId="0" applyNumberFormat="1" applyFont="1" applyFill="1" applyBorder="1" applyAlignment="1" applyProtection="1">
      <alignment horizontal="right" wrapText="1" shrinkToFit="1"/>
      <protection locked="0"/>
    </xf>
    <xf numFmtId="10" fontId="1" fillId="8" borderId="1" xfId="0" applyNumberFormat="1" applyFont="1" applyFill="1" applyBorder="1" applyAlignment="1" applyProtection="1">
      <alignment horizontal="right" wrapText="1" shrinkToFit="1"/>
    </xf>
    <xf numFmtId="4" fontId="1" fillId="9" borderId="1" xfId="0" applyNumberFormat="1" applyFont="1" applyFill="1" applyBorder="1" applyAlignment="1" applyProtection="1">
      <alignment horizontal="right" wrapText="1" shrinkToFit="1"/>
      <protection locked="0"/>
    </xf>
    <xf numFmtId="4" fontId="1" fillId="10" borderId="1" xfId="0" applyNumberFormat="1" applyFont="1" applyFill="1" applyBorder="1" applyAlignment="1" applyProtection="1">
      <alignment horizontal="right" wrapText="1" shrinkToFit="1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1" fontId="1" fillId="9" borderId="1" xfId="0" applyNumberFormat="1" applyFont="1" applyFill="1" applyBorder="1" applyAlignment="1" applyProtection="1">
      <alignment horizontal="right" wrapText="1" shrinkToFit="1"/>
      <protection locked="0"/>
    </xf>
    <xf numFmtId="3" fontId="1" fillId="10" borderId="1" xfId="0" applyNumberFormat="1" applyFont="1" applyFill="1" applyBorder="1" applyAlignment="1" applyProtection="1">
      <alignment horizontal="right" wrapText="1" shrinkToFit="1"/>
    </xf>
    <xf numFmtId="3" fontId="1" fillId="7" borderId="1" xfId="0" applyNumberFormat="1" applyFont="1" applyFill="1" applyBorder="1" applyAlignment="1" applyProtection="1">
      <alignment horizontal="right"/>
      <protection locked="0"/>
    </xf>
    <xf numFmtId="3" fontId="1" fillId="9" borderId="1" xfId="0" applyNumberFormat="1" applyFont="1" applyFill="1" applyBorder="1" applyAlignment="1" applyProtection="1">
      <alignment horizontal="right" wrapText="1" shrinkToFit="1"/>
      <protection locked="0"/>
    </xf>
    <xf numFmtId="3" fontId="1" fillId="7" borderId="1" xfId="0" applyNumberFormat="1" applyFont="1" applyFill="1" applyBorder="1" applyAlignment="1" applyProtection="1">
      <alignment horizontal="right" wrapText="1" shrinkToFit="1"/>
      <protection locked="0"/>
    </xf>
    <xf numFmtId="3" fontId="1" fillId="8" borderId="1" xfId="0" applyNumberFormat="1" applyFont="1" applyFill="1" applyBorder="1" applyAlignment="1" applyProtection="1">
      <alignment horizontal="right" wrapText="1" shrinkToFit="1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19" fillId="0" borderId="5" xfId="0" applyFont="1" applyFill="1" applyBorder="1" applyAlignment="1" applyProtection="1">
      <alignment horizontal="left" vertical="top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0" fillId="0" borderId="0" xfId="0"/>
    <xf numFmtId="0" fontId="7" fillId="2" borderId="1" xfId="0" applyFont="1" applyFill="1" applyBorder="1" applyAlignment="1" applyProtection="1">
      <alignment horizontal="left" vertical="top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0" fillId="0" borderId="0" xfId="0" applyProtection="1">
      <protection locked="0"/>
    </xf>
    <xf numFmtId="0" fontId="7" fillId="2" borderId="1" xfId="0" applyFont="1" applyFill="1" applyBorder="1" applyAlignment="1" applyProtection="1">
      <alignment horizontal="left" vertical="top" wrapText="1" shrinkToFit="1"/>
    </xf>
    <xf numFmtId="49" fontId="6" fillId="0" borderId="5" xfId="0" applyNumberFormat="1" applyFont="1" applyFill="1" applyBorder="1" applyAlignment="1" applyProtection="1">
      <alignment horizontal="left" wrapText="1" shrinkToFit="1"/>
    </xf>
    <xf numFmtId="0" fontId="1" fillId="6" borderId="1" xfId="0" applyNumberFormat="1" applyFont="1" applyFill="1" applyBorder="1" applyAlignment="1" applyProtection="1">
      <alignment horizontal="left" wrapText="1" shrinkToFit="1"/>
    </xf>
    <xf numFmtId="49" fontId="1" fillId="6" borderId="1" xfId="0" applyNumberFormat="1" applyFont="1" applyFill="1" applyBorder="1" applyAlignment="1" applyProtection="1">
      <alignment horizontal="left" wrapText="1" shrinkToFit="1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1" fillId="0" borderId="0" xfId="0" applyFont="1" applyBorder="1" applyAlignment="1"/>
    <xf numFmtId="0" fontId="13" fillId="11" borderId="0" xfId="0" applyFont="1" applyFill="1" applyBorder="1" applyAlignment="1">
      <alignment horizontal="center"/>
    </xf>
    <xf numFmtId="0" fontId="21" fillId="7" borderId="0" xfId="0" applyFont="1" applyFill="1" applyBorder="1"/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top" wrapText="1" shrinkToFit="1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 shrinkToFit="1" readingOrder="1"/>
    </xf>
    <xf numFmtId="0" fontId="1" fillId="2" borderId="1" xfId="0" applyFont="1" applyFill="1" applyBorder="1" applyAlignment="1" applyProtection="1">
      <alignment horizontal="center" vertical="center" wrapText="1" shrinkToFit="1" readingOrder="1"/>
    </xf>
    <xf numFmtId="166" fontId="7" fillId="2" borderId="1" xfId="84" applyFont="1" applyFill="1" applyBorder="1" applyAlignment="1" applyProtection="1">
      <alignment horizontal="center" vertical="center" wrapText="1" shrinkToFit="1"/>
    </xf>
    <xf numFmtId="0" fontId="13" fillId="11" borderId="0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7" fillId="2" borderId="1" xfId="0" applyFont="1" applyFill="1" applyBorder="1" applyAlignment="1" applyProtection="1">
      <alignment horizontal="center" vertical="top" wrapText="1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23" fillId="0" borderId="0" xfId="0" applyFont="1"/>
    <xf numFmtId="0" fontId="22" fillId="7" borderId="0" xfId="85" applyFill="1" applyBorder="1"/>
    <xf numFmtId="0" fontId="6" fillId="0" borderId="4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0" xfId="0" applyFont="1" applyBorder="1" applyAlignment="1">
      <alignment horizontal="center" shrinkToFit="1"/>
    </xf>
    <xf numFmtId="0" fontId="6" fillId="0" borderId="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0" fontId="6" fillId="0" borderId="8" xfId="0" applyFont="1" applyBorder="1" applyAlignment="1">
      <alignment horizontal="center" shrinkToFit="1"/>
    </xf>
    <xf numFmtId="0" fontId="6" fillId="0" borderId="0" xfId="0" applyFont="1" applyBorder="1" applyAlignment="1">
      <alignment horizontal="right" shrinkToFit="1"/>
    </xf>
    <xf numFmtId="0" fontId="6" fillId="0" borderId="9" xfId="0" applyFont="1" applyBorder="1" applyAlignment="1">
      <alignment shrinkToFit="1"/>
    </xf>
    <xf numFmtId="0" fontId="6" fillId="0" borderId="10" xfId="0" applyFont="1" applyBorder="1" applyAlignment="1">
      <alignment shrinkToFit="1"/>
    </xf>
    <xf numFmtId="0" fontId="6" fillId="0" borderId="11" xfId="0" applyFont="1" applyBorder="1" applyAlignment="1">
      <alignment shrinkToFit="1"/>
    </xf>
    <xf numFmtId="0" fontId="6" fillId="0" borderId="0" xfId="0" applyFont="1" applyBorder="1" applyAlignment="1">
      <alignment horizontal="left" shrinkToFit="1"/>
    </xf>
    <xf numFmtId="0" fontId="22" fillId="0" borderId="0" xfId="85"/>
    <xf numFmtId="0" fontId="0" fillId="2" borderId="1" xfId="0" applyFill="1" applyBorder="1" applyProtection="1"/>
    <xf numFmtId="0" fontId="7" fillId="0" borderId="0" xfId="0" applyFont="1" applyProtection="1"/>
    <xf numFmtId="0" fontId="0" fillId="8" borderId="1" xfId="0" applyFill="1" applyBorder="1" applyProtection="1"/>
    <xf numFmtId="0" fontId="0" fillId="0" borderId="1" xfId="0" applyBorder="1" applyProtection="1"/>
    <xf numFmtId="0" fontId="0" fillId="13" borderId="1" xfId="0" applyFill="1" applyBorder="1" applyProtection="1"/>
    <xf numFmtId="0" fontId="0" fillId="14" borderId="1" xfId="0" applyFill="1" applyBorder="1" applyProtection="1"/>
    <xf numFmtId="0" fontId="0" fillId="5" borderId="1" xfId="0" applyFill="1" applyBorder="1" applyProtection="1"/>
    <xf numFmtId="0" fontId="0" fillId="15" borderId="1" xfId="0" applyFill="1" applyBorder="1" applyProtection="1"/>
    <xf numFmtId="0" fontId="0" fillId="0" borderId="0" xfId="0" applyProtection="1"/>
    <xf numFmtId="0" fontId="6" fillId="0" borderId="0" xfId="0" applyFont="1" applyAlignment="1">
      <alignment shrinkToFit="1"/>
    </xf>
    <xf numFmtId="0" fontId="6" fillId="0" borderId="6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0" borderId="0" xfId="0" applyFont="1" applyFill="1" applyBorder="1" applyAlignment="1">
      <alignment shrinkToFit="1"/>
    </xf>
    <xf numFmtId="0" fontId="25" fillId="0" borderId="0" xfId="85" applyFont="1" applyAlignment="1">
      <alignment shrinkToFit="1"/>
    </xf>
    <xf numFmtId="0" fontId="7" fillId="16" borderId="1" xfId="0" applyFont="1" applyFill="1" applyBorder="1" applyAlignment="1" applyProtection="1">
      <alignment horizontal="left" vertical="top" wrapText="1" shrinkToFit="1"/>
    </xf>
    <xf numFmtId="0" fontId="22" fillId="0" borderId="0" xfId="85" applyBorder="1" applyAlignment="1">
      <alignment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27" fillId="0" borderId="0" xfId="0" applyFont="1"/>
    <xf numFmtId="0" fontId="7" fillId="2" borderId="1" xfId="0" applyFont="1" applyFill="1" applyBorder="1" applyAlignment="1" applyProtection="1">
      <alignment horizontal="left" vertical="top" wrapText="1" shrinkToFit="1"/>
    </xf>
    <xf numFmtId="0" fontId="7" fillId="2" borderId="1" xfId="0" applyFont="1" applyFill="1" applyBorder="1" applyAlignment="1" applyProtection="1">
      <alignment horizontal="center" vertical="top" wrapText="1" shrinkToFit="1"/>
    </xf>
    <xf numFmtId="4" fontId="1" fillId="0" borderId="1" xfId="0" applyNumberFormat="1" applyFont="1" applyFill="1" applyBorder="1" applyAlignment="1" applyProtection="1">
      <alignment horizontal="right" wrapText="1" shrinkToFit="1"/>
      <protection locked="0"/>
    </xf>
    <xf numFmtId="3" fontId="1" fillId="0" borderId="1" xfId="0" applyNumberFormat="1" applyFont="1" applyFill="1" applyBorder="1" applyAlignment="1" applyProtection="1">
      <alignment horizontal="right" wrapText="1" shrinkToFit="1"/>
      <protection locked="0"/>
    </xf>
    <xf numFmtId="0" fontId="29" fillId="2" borderId="1" xfId="0" applyFont="1" applyFill="1" applyBorder="1" applyAlignment="1" applyProtection="1">
      <alignment horizontal="left" vertical="top" wrapText="1" shrinkToFit="1"/>
    </xf>
    <xf numFmtId="0" fontId="29" fillId="2" borderId="1" xfId="0" applyFont="1" applyFill="1" applyBorder="1" applyAlignment="1" applyProtection="1">
      <alignment vertical="top" wrapText="1" shrinkToFit="1"/>
    </xf>
    <xf numFmtId="0" fontId="29" fillId="3" borderId="1" xfId="0" applyFont="1" applyFill="1" applyBorder="1" applyAlignment="1" applyProtection="1">
      <alignment horizontal="left" vertical="top" wrapText="1" shrinkToFit="1"/>
    </xf>
    <xf numFmtId="0" fontId="25" fillId="0" borderId="0" xfId="85" applyFont="1" applyBorder="1" applyAlignment="1">
      <alignment shrinkToFit="1"/>
    </xf>
    <xf numFmtId="0" fontId="23" fillId="0" borderId="4" xfId="0" applyFont="1" applyBorder="1" applyAlignment="1">
      <alignment shrinkToFit="1"/>
    </xf>
    <xf numFmtId="0" fontId="23" fillId="0" borderId="5" xfId="0" applyFont="1" applyBorder="1" applyAlignment="1">
      <alignment shrinkToFit="1"/>
    </xf>
    <xf numFmtId="0" fontId="23" fillId="0" borderId="6" xfId="0" applyFont="1" applyBorder="1" applyAlignment="1">
      <alignment shrinkToFit="1"/>
    </xf>
    <xf numFmtId="0" fontId="23" fillId="0" borderId="0" xfId="0" applyFont="1" applyBorder="1" applyAlignment="1">
      <alignment shrinkToFit="1"/>
    </xf>
    <xf numFmtId="0" fontId="23" fillId="7" borderId="0" xfId="0" applyFont="1" applyFill="1" applyBorder="1" applyAlignment="1">
      <alignment shrinkToFit="1"/>
    </xf>
    <xf numFmtId="0" fontId="23" fillId="7" borderId="8" xfId="0" applyFont="1" applyFill="1" applyBorder="1" applyAlignment="1">
      <alignment shrinkToFit="1"/>
    </xf>
    <xf numFmtId="0" fontId="23" fillId="0" borderId="5" xfId="0" applyFont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23" fillId="7" borderId="11" xfId="0" applyFont="1" applyFill="1" applyBorder="1" applyAlignment="1">
      <alignment shrinkToFit="1"/>
    </xf>
    <xf numFmtId="0" fontId="23" fillId="7" borderId="10" xfId="0" applyFont="1" applyFill="1" applyBorder="1" applyAlignment="1">
      <alignment shrinkToFit="1"/>
    </xf>
    <xf numFmtId="0" fontId="23" fillId="0" borderId="0" xfId="0" applyFont="1" applyAlignment="1">
      <alignment shrinkToFit="1"/>
    </xf>
    <xf numFmtId="0" fontId="28" fillId="7" borderId="1" xfId="0" applyFont="1" applyFill="1" applyBorder="1" applyAlignment="1" applyProtection="1">
      <alignment wrapText="1" shrinkToFit="1"/>
      <protection locked="0"/>
    </xf>
    <xf numFmtId="0" fontId="23" fillId="7" borderId="6" xfId="0" applyFont="1" applyFill="1" applyBorder="1" applyAlignment="1">
      <alignment shrinkToFit="1"/>
    </xf>
    <xf numFmtId="0" fontId="23" fillId="7" borderId="7" xfId="0" applyFont="1" applyFill="1" applyBorder="1" applyAlignment="1">
      <alignment shrinkToFit="1"/>
    </xf>
    <xf numFmtId="0" fontId="13" fillId="11" borderId="0" xfId="0" applyFont="1" applyFill="1" applyAlignment="1">
      <alignment horizontal="center"/>
    </xf>
    <xf numFmtId="0" fontId="7" fillId="2" borderId="2" xfId="0" applyFont="1" applyFill="1" applyBorder="1" applyAlignment="1" applyProtection="1">
      <alignment horizontal="center" vertical="top" wrapText="1" shrinkToFit="1"/>
    </xf>
    <xf numFmtId="0" fontId="7" fillId="2" borderId="16" xfId="0" applyFont="1" applyFill="1" applyBorder="1" applyAlignment="1" applyProtection="1">
      <alignment horizontal="center" vertical="top" wrapText="1" shrinkToFit="1"/>
    </xf>
    <xf numFmtId="0" fontId="1" fillId="2" borderId="3" xfId="0" applyFont="1" applyFill="1" applyBorder="1" applyAlignment="1" applyProtection="1">
      <alignment horizontal="left" vertical="top" wrapText="1"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1" fillId="2" borderId="12" xfId="0" applyFont="1" applyFill="1" applyBorder="1" applyAlignment="1" applyProtection="1">
      <alignment horizontal="left" vertical="top" wrapText="1" shrinkToFit="1"/>
    </xf>
    <xf numFmtId="0" fontId="7" fillId="2" borderId="12" xfId="0" applyFont="1" applyFill="1" applyBorder="1" applyAlignment="1" applyProtection="1">
      <alignment horizontal="left" vertical="top" wrapText="1" shrinkToFit="1"/>
    </xf>
    <xf numFmtId="0" fontId="7" fillId="2" borderId="3" xfId="0" applyFont="1" applyFill="1" applyBorder="1" applyAlignment="1" applyProtection="1">
      <alignment horizontal="left" vertical="top" wrapText="1" shrinkToFit="1"/>
    </xf>
    <xf numFmtId="0" fontId="13" fillId="11" borderId="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 shrinkToFit="1"/>
    </xf>
    <xf numFmtId="0" fontId="24" fillId="11" borderId="0" xfId="0" applyFont="1" applyFill="1" applyBorder="1" applyAlignment="1">
      <alignment horizontal="center"/>
    </xf>
    <xf numFmtId="0" fontId="7" fillId="16" borderId="1" xfId="0" applyFont="1" applyFill="1" applyBorder="1" applyAlignment="1" applyProtection="1">
      <alignment horizontal="left" vertical="top" wrapText="1" shrinkToFit="1"/>
    </xf>
    <xf numFmtId="0" fontId="7" fillId="2" borderId="2" xfId="0" applyFont="1" applyFill="1" applyBorder="1" applyAlignment="1" applyProtection="1">
      <alignment horizontal="right" vertical="top" wrapText="1" shrinkToFit="1"/>
    </xf>
    <xf numFmtId="0" fontId="7" fillId="2" borderId="12" xfId="0" applyFont="1" applyFill="1" applyBorder="1" applyAlignment="1" applyProtection="1">
      <alignment horizontal="right" vertical="top" wrapText="1" shrinkToFit="1"/>
    </xf>
    <xf numFmtId="0" fontId="7" fillId="2" borderId="16" xfId="0" applyFont="1" applyFill="1" applyBorder="1" applyAlignment="1" applyProtection="1">
      <alignment horizontal="right" vertical="top" wrapText="1" shrinkToFit="1"/>
    </xf>
    <xf numFmtId="0" fontId="7" fillId="2" borderId="1" xfId="0" applyFont="1" applyFill="1" applyBorder="1" applyAlignment="1" applyProtection="1">
      <alignment horizontal="center" vertical="top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top" wrapText="1" shrinkToFit="1"/>
    </xf>
    <xf numFmtId="0" fontId="7" fillId="2" borderId="1" xfId="0" applyFont="1" applyFill="1" applyBorder="1" applyAlignment="1" applyProtection="1">
      <alignment horizontal="left" vertical="top" wrapText="1" shrinkToFi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 applyProtection="1">
      <alignment horizontal="left" vertical="top" wrapText="1" shrinkToFit="1"/>
    </xf>
    <xf numFmtId="0" fontId="7" fillId="2" borderId="3" xfId="0" quotePrefix="1" applyFont="1" applyFill="1" applyBorder="1" applyAlignment="1" applyProtection="1">
      <alignment horizontal="left" vertical="top" wrapText="1" shrinkToFit="1"/>
    </xf>
    <xf numFmtId="0" fontId="7" fillId="2" borderId="2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 shrinkToFit="1"/>
    </xf>
    <xf numFmtId="49" fontId="1" fillId="8" borderId="2" xfId="0" applyNumberFormat="1" applyFont="1" applyFill="1" applyBorder="1" applyAlignment="1" applyProtection="1">
      <alignment horizontal="center" wrapText="1" shrinkToFit="1"/>
    </xf>
    <xf numFmtId="49" fontId="1" fillId="8" borderId="12" xfId="0" applyNumberFormat="1" applyFont="1" applyFill="1" applyBorder="1" applyAlignment="1" applyProtection="1">
      <alignment horizontal="center" wrapText="1" shrinkToFit="1"/>
    </xf>
    <xf numFmtId="49" fontId="1" fillId="8" borderId="3" xfId="0" applyNumberFormat="1" applyFont="1" applyFill="1" applyBorder="1" applyAlignment="1" applyProtection="1">
      <alignment horizontal="center" wrapText="1" shrinkToFit="1"/>
    </xf>
    <xf numFmtId="0" fontId="1" fillId="6" borderId="2" xfId="0" applyNumberFormat="1" applyFont="1" applyFill="1" applyBorder="1" applyAlignment="1" applyProtection="1">
      <alignment horizontal="center" vertical="center" wrapText="1" shrinkToFit="1"/>
    </xf>
    <xf numFmtId="0" fontId="1" fillId="6" borderId="12" xfId="0" applyNumberFormat="1" applyFont="1" applyFill="1" applyBorder="1" applyAlignment="1" applyProtection="1">
      <alignment horizontal="center" vertical="center" wrapText="1" shrinkToFit="1"/>
    </xf>
    <xf numFmtId="0" fontId="1" fillId="6" borderId="3" xfId="0" applyNumberFormat="1" applyFont="1" applyFill="1" applyBorder="1" applyAlignment="1" applyProtection="1">
      <alignment horizontal="center" vertical="center" wrapText="1" shrinkToFit="1"/>
    </xf>
    <xf numFmtId="0" fontId="7" fillId="2" borderId="2" xfId="0" applyFont="1" applyFill="1" applyBorder="1" applyAlignment="1" applyProtection="1">
      <alignment horizontal="right" vertical="center" wrapText="1" shrinkToFit="1"/>
    </xf>
    <xf numFmtId="0" fontId="7" fillId="2" borderId="12" xfId="0" applyFont="1" applyFill="1" applyBorder="1" applyAlignment="1" applyProtection="1">
      <alignment horizontal="right" vertical="center" wrapText="1" shrinkToFit="1"/>
    </xf>
    <xf numFmtId="0" fontId="7" fillId="2" borderId="3" xfId="0" applyFont="1" applyFill="1" applyBorder="1" applyAlignment="1" applyProtection="1">
      <alignment horizontal="right" vertical="center" wrapText="1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wrapText="1" shrinkToFit="1"/>
    </xf>
    <xf numFmtId="0" fontId="1" fillId="5" borderId="12" xfId="0" applyNumberFormat="1" applyFont="1" applyFill="1" applyBorder="1" applyAlignment="1" applyProtection="1">
      <alignment horizontal="center" vertical="center" wrapText="1" shrinkToFit="1"/>
    </xf>
    <xf numFmtId="0" fontId="1" fillId="5" borderId="3" xfId="0" applyNumberFormat="1" applyFont="1" applyFill="1" applyBorder="1" applyAlignment="1" applyProtection="1">
      <alignment horizontal="center" vertical="center" wrapText="1" shrinkToFit="1"/>
    </xf>
    <xf numFmtId="49" fontId="1" fillId="7" borderId="12" xfId="0" applyNumberFormat="1" applyFont="1" applyFill="1" applyBorder="1" applyAlignment="1" applyProtection="1">
      <alignment horizontal="center" wrapText="1" shrinkToFit="1"/>
    </xf>
    <xf numFmtId="49" fontId="1" fillId="7" borderId="3" xfId="0" applyNumberFormat="1" applyFont="1" applyFill="1" applyBorder="1" applyAlignment="1" applyProtection="1">
      <alignment horizontal="center" wrapText="1" shrinkToFit="1"/>
    </xf>
    <xf numFmtId="0" fontId="2" fillId="2" borderId="1" xfId="0" applyFont="1" applyFill="1" applyBorder="1" applyAlignment="1" applyProtection="1">
      <alignment horizontal="center" vertical="center" wrapText="1" shrinkToFit="1"/>
    </xf>
    <xf numFmtId="0" fontId="7" fillId="2" borderId="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 applyProtection="1">
      <alignment horizontal="right" vertical="top" wrapText="1" shrinkToFit="1"/>
    </xf>
    <xf numFmtId="0" fontId="7" fillId="2" borderId="13" xfId="0" applyFont="1" applyFill="1" applyBorder="1" applyAlignment="1" applyProtection="1">
      <alignment horizontal="right" vertical="center" wrapText="1" shrinkToFit="1"/>
    </xf>
    <xf numFmtId="0" fontId="7" fillId="2" borderId="14" xfId="0" applyFont="1" applyFill="1" applyBorder="1" applyAlignment="1" applyProtection="1">
      <alignment horizontal="right" vertical="center" wrapText="1" shrinkToFit="1"/>
    </xf>
    <xf numFmtId="0" fontId="7" fillId="2" borderId="15" xfId="0" applyFont="1" applyFill="1" applyBorder="1" applyAlignment="1" applyProtection="1">
      <alignment horizontal="right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 shrinkToFit="1"/>
    </xf>
    <xf numFmtId="0" fontId="7" fillId="2" borderId="2" xfId="0" applyFont="1" applyFill="1" applyBorder="1" applyAlignment="1" applyProtection="1">
      <alignment horizontal="left" vertical="center" wrapText="1" shrinkToFit="1"/>
    </xf>
    <xf numFmtId="0" fontId="7" fillId="2" borderId="12" xfId="0" applyFont="1" applyFill="1" applyBorder="1" applyAlignment="1" applyProtection="1">
      <alignment horizontal="left" vertical="center" wrapText="1" shrinkToFit="1"/>
    </xf>
    <xf numFmtId="0" fontId="7" fillId="2" borderId="3" xfId="0" applyFont="1" applyFill="1" applyBorder="1" applyAlignment="1" applyProtection="1">
      <alignment horizontal="left" vertical="center" wrapText="1" shrinkToFit="1"/>
    </xf>
    <xf numFmtId="164" fontId="7" fillId="2" borderId="2" xfId="5" applyFont="1" applyFill="1" applyBorder="1" applyAlignment="1" applyProtection="1">
      <alignment horizontal="left" vertical="center" wrapText="1" shrinkToFit="1"/>
    </xf>
    <xf numFmtId="164" fontId="7" fillId="2" borderId="12" xfId="5" applyFont="1" applyFill="1" applyBorder="1" applyAlignment="1" applyProtection="1">
      <alignment horizontal="left" vertical="center" wrapText="1" shrinkToFit="1"/>
    </xf>
    <xf numFmtId="164" fontId="7" fillId="2" borderId="3" xfId="5" applyFont="1" applyFill="1" applyBorder="1" applyAlignment="1" applyProtection="1">
      <alignment horizontal="left" vertical="center" wrapText="1" shrinkToFit="1"/>
    </xf>
    <xf numFmtId="0" fontId="7" fillId="2" borderId="2" xfId="0" applyFont="1" applyFill="1" applyBorder="1" applyAlignment="1" applyProtection="1">
      <alignment horizontal="left" vertical="top" wrapText="1" shrinkToFit="1"/>
    </xf>
    <xf numFmtId="49" fontId="1" fillId="8" borderId="2" xfId="0" applyNumberFormat="1" applyFont="1" applyFill="1" applyBorder="1" applyAlignment="1" applyProtection="1">
      <alignment horizontal="center" vertical="center" wrapText="1" shrinkToFit="1"/>
    </xf>
    <xf numFmtId="49" fontId="1" fillId="7" borderId="12" xfId="0" applyNumberFormat="1" applyFont="1" applyFill="1" applyBorder="1" applyAlignment="1" applyProtection="1">
      <alignment horizontal="center" vertical="center" wrapText="1" shrinkToFit="1"/>
    </xf>
    <xf numFmtId="49" fontId="1" fillId="7" borderId="3" xfId="0" applyNumberFormat="1" applyFont="1" applyFill="1" applyBorder="1" applyAlignment="1" applyProtection="1">
      <alignment horizontal="center" vertical="center" wrapText="1" shrinkToFit="1"/>
    </xf>
    <xf numFmtId="0" fontId="7" fillId="2" borderId="4" xfId="0" applyFont="1" applyFill="1" applyBorder="1" applyAlignment="1" applyProtection="1">
      <alignment horizontal="right" vertical="center" wrapText="1" shrinkToFit="1"/>
    </xf>
    <xf numFmtId="0" fontId="7" fillId="2" borderId="9" xfId="0" applyFont="1" applyFill="1" applyBorder="1" applyAlignment="1" applyProtection="1">
      <alignment horizontal="right" vertical="center" wrapText="1" shrinkToFit="1"/>
    </xf>
    <xf numFmtId="0" fontId="7" fillId="2" borderId="6" xfId="0" applyFont="1" applyFill="1" applyBorder="1" applyAlignment="1" applyProtection="1">
      <alignment horizontal="right" vertical="center" wrapText="1" shrinkToFit="1"/>
    </xf>
    <xf numFmtId="0" fontId="7" fillId="2" borderId="10" xfId="0" applyFont="1" applyFill="1" applyBorder="1" applyAlignment="1" applyProtection="1">
      <alignment horizontal="right" vertical="center" wrapText="1" shrinkToFit="1"/>
    </xf>
    <xf numFmtId="0" fontId="7" fillId="2" borderId="7" xfId="0" applyFont="1" applyFill="1" applyBorder="1" applyAlignment="1" applyProtection="1">
      <alignment horizontal="right" vertical="center" wrapText="1" shrinkToFit="1"/>
    </xf>
    <xf numFmtId="0" fontId="7" fillId="2" borderId="11" xfId="0" applyFont="1" applyFill="1" applyBorder="1" applyAlignment="1" applyProtection="1">
      <alignment horizontal="right" vertical="center" wrapText="1" shrinkToFit="1"/>
    </xf>
    <xf numFmtId="0" fontId="7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0" fontId="2" fillId="2" borderId="12" xfId="0" applyFont="1" applyFill="1" applyBorder="1" applyAlignment="1" applyProtection="1">
      <alignment horizontal="right" vertical="top" wrapText="1" shrinkToFit="1"/>
    </xf>
    <xf numFmtId="0" fontId="2" fillId="2" borderId="3" xfId="0" applyFont="1" applyFill="1" applyBorder="1" applyAlignment="1" applyProtection="1">
      <alignment horizontal="right" vertical="top" wrapText="1" shrinkToFit="1"/>
    </xf>
    <xf numFmtId="0" fontId="2" fillId="3" borderId="13" xfId="0" applyFont="1" applyFill="1" applyBorder="1" applyAlignment="1" applyProtection="1">
      <alignment horizontal="center" vertical="top" wrapText="1" shrinkToFit="1"/>
    </xf>
    <xf numFmtId="0" fontId="2" fillId="3" borderId="14" xfId="0" applyFont="1" applyFill="1" applyBorder="1" applyAlignment="1" applyProtection="1">
      <alignment horizontal="center" vertical="top" wrapText="1" shrinkToFit="1"/>
    </xf>
    <xf numFmtId="0" fontId="2" fillId="3" borderId="15" xfId="0" applyFont="1" applyFill="1" applyBorder="1" applyAlignment="1" applyProtection="1">
      <alignment horizontal="center" vertical="top" wrapText="1" shrinkToFit="1"/>
    </xf>
    <xf numFmtId="0" fontId="0" fillId="2" borderId="3" xfId="0" applyFill="1" applyBorder="1" applyAlignment="1">
      <alignment horizontal="right"/>
    </xf>
    <xf numFmtId="0" fontId="7" fillId="2" borderId="13" xfId="0" applyFont="1" applyFill="1" applyBorder="1" applyAlignment="1" applyProtection="1">
      <alignment horizontal="center" vertical="center" wrapText="1" shrinkToFit="1"/>
    </xf>
    <xf numFmtId="0" fontId="7" fillId="2" borderId="15" xfId="0" applyFont="1" applyFill="1" applyBorder="1" applyAlignment="1" applyProtection="1">
      <alignment horizontal="center" vertical="center" wrapText="1" shrinkToFit="1"/>
    </xf>
    <xf numFmtId="0" fontId="7" fillId="2" borderId="12" xfId="0" applyFont="1" applyFill="1" applyBorder="1" applyAlignment="1" applyProtection="1">
      <alignment horizontal="center" vertical="center" wrapText="1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7" fillId="2" borderId="10" xfId="0" applyFont="1" applyFill="1" applyBorder="1" applyAlignment="1" applyProtection="1">
      <alignment horizontal="center" vertical="center" wrapText="1" shrinkToFit="1"/>
    </xf>
    <xf numFmtId="0" fontId="7" fillId="2" borderId="11" xfId="0" applyFont="1" applyFill="1" applyBorder="1" applyAlignment="1" applyProtection="1">
      <alignment horizontal="center" vertical="center" wrapText="1" shrinkToFit="1"/>
    </xf>
    <xf numFmtId="0" fontId="29" fillId="17" borderId="18" xfId="0" applyFont="1" applyFill="1" applyBorder="1" applyAlignment="1">
      <alignment wrapText="1" shrinkToFit="1"/>
    </xf>
    <xf numFmtId="0" fontId="29" fillId="17" borderId="17" xfId="0" applyFont="1" applyFill="1" applyBorder="1" applyAlignment="1">
      <alignment wrapText="1" shrinkToFit="1"/>
    </xf>
    <xf numFmtId="0" fontId="29" fillId="2" borderId="1" xfId="0" applyFont="1" applyFill="1" applyBorder="1" applyAlignment="1" applyProtection="1">
      <alignment horizontal="center" vertical="top" wrapText="1" shrinkToFit="1"/>
    </xf>
    <xf numFmtId="0" fontId="29" fillId="2" borderId="18" xfId="0" applyFont="1" applyFill="1" applyBorder="1" applyAlignment="1" applyProtection="1">
      <alignment horizontal="center" vertical="top" wrapText="1" shrinkToFit="1"/>
    </xf>
    <xf numFmtId="0" fontId="29" fillId="2" borderId="17" xfId="0" applyFont="1" applyFill="1" applyBorder="1" applyAlignment="1" applyProtection="1">
      <alignment horizontal="center" vertical="top" wrapText="1" shrinkToFit="1"/>
    </xf>
    <xf numFmtId="0" fontId="7" fillId="2" borderId="17" xfId="0" applyFont="1" applyFill="1" applyBorder="1" applyAlignment="1" applyProtection="1">
      <alignment horizontal="center" vertical="top" wrapText="1" shrinkToFit="1"/>
    </xf>
    <xf numFmtId="0" fontId="7" fillId="2" borderId="18" xfId="0" applyFont="1" applyFill="1" applyBorder="1" applyAlignment="1" applyProtection="1">
      <alignment horizontal="center" vertical="top" wrapText="1" shrinkToFit="1"/>
    </xf>
  </cellXfs>
  <cellStyles count="136">
    <cellStyle name="Comma" xfId="84" builtinId="3"/>
    <cellStyle name="Comma 2" xfId="1"/>
    <cellStyle name="Comma 2 2" xfId="2"/>
    <cellStyle name="Comma 2 2 2" xfId="3"/>
    <cellStyle name="Comma 2 2 2 2" xfId="88"/>
    <cellStyle name="Comma 2 2 3" xfId="87"/>
    <cellStyle name="Comma 2 3" xfId="4"/>
    <cellStyle name="Comma 2 3 2" xfId="89"/>
    <cellStyle name="Comma 2 4" xfId="77"/>
    <cellStyle name="Currency" xfId="5" builtinId="4"/>
    <cellStyle name="Currency 2" xfId="6"/>
    <cellStyle name="Currency 2 2" xfId="83"/>
    <cellStyle name="Currency 2 3" xfId="86"/>
    <cellStyle name="Currency 2 4" xfId="135"/>
    <cellStyle name="Currency 3" xfId="7"/>
    <cellStyle name="Currency 3 2" xfId="92"/>
    <cellStyle name="Hyperlink" xfId="85" builtinId="8"/>
    <cellStyle name="Hyperlink 2" xfId="8"/>
    <cellStyle name="Neutral 2" xfId="82"/>
    <cellStyle name="Normal" xfId="0" builtinId="0"/>
    <cellStyle name="Normal 10" xfId="9"/>
    <cellStyle name="Normal 10 2" xfId="10"/>
    <cellStyle name="Normal 10 2 2" xfId="11"/>
    <cellStyle name="Normal 10 2 2 2" xfId="12"/>
    <cellStyle name="Normal 10 2 2 2 2" xfId="13"/>
    <cellStyle name="Normal 10 2 2 2 2 2" xfId="96"/>
    <cellStyle name="Normal 10 2 2 2 3" xfId="95"/>
    <cellStyle name="Normal 10 2 2 3" xfId="14"/>
    <cellStyle name="Normal 10 2 2 3 2" xfId="97"/>
    <cellStyle name="Normal 10 2 2 4" xfId="94"/>
    <cellStyle name="Normal 2" xfId="15"/>
    <cellStyle name="Normal 2 10" xfId="16"/>
    <cellStyle name="Normal 2 11" xfId="17"/>
    <cellStyle name="Normal 2 11 2" xfId="18"/>
    <cellStyle name="Normal 2 11 2 2" xfId="19"/>
    <cellStyle name="Normal 2 11 2 2 2" xfId="20"/>
    <cellStyle name="Normal 2 11 2 2 2 2" xfId="100"/>
    <cellStyle name="Normal 2 11 2 2 3" xfId="99"/>
    <cellStyle name="Normal 2 11 2 3" xfId="21"/>
    <cellStyle name="Normal 2 11 2 3 2" xfId="101"/>
    <cellStyle name="Normal 2 11 2 4" xfId="98"/>
    <cellStyle name="Normal 2 12" xfId="22"/>
    <cellStyle name="Normal 2 13" xfId="23"/>
    <cellStyle name="Normal 2 13 2" xfId="24"/>
    <cellStyle name="Normal 2 13 2 2" xfId="103"/>
    <cellStyle name="Normal 2 13 3" xfId="102"/>
    <cellStyle name="Normal 2 14" xfId="25"/>
    <cellStyle name="Normal 2 14 2" xfId="104"/>
    <cellStyle name="Normal 2 15" xfId="78"/>
    <cellStyle name="Normal 2 2" xfId="26"/>
    <cellStyle name="Normal 2 2 2" xfId="79"/>
    <cellStyle name="Normal 2 3" xfId="27"/>
    <cellStyle name="Normal 2 3 2" xfId="81"/>
    <cellStyle name="Normal 2 4" xfId="28"/>
    <cellStyle name="Normal 2 4 2" xfId="80"/>
    <cellStyle name="Normal 2 4 2 2" xfId="105"/>
    <cellStyle name="Normal 2 4 3" xfId="91"/>
    <cellStyle name="Normal 2 5" xfId="29"/>
    <cellStyle name="Normal 2 5 2" xfId="90"/>
    <cellStyle name="Normal 2 6" xfId="30"/>
    <cellStyle name="Normal 2 7" xfId="31"/>
    <cellStyle name="Normal 2 8" xfId="32"/>
    <cellStyle name="Normal 2 9" xfId="33"/>
    <cellStyle name="Normal 2_CR On BS excl. Sec. (C)" xfId="93"/>
    <cellStyle name="Normal 3" xfId="34"/>
    <cellStyle name="Normal 3 2" xfId="35"/>
    <cellStyle name="Normal 3 2 2" xfId="36"/>
    <cellStyle name="Normal 3 2 2 2" xfId="37"/>
    <cellStyle name="Normal 3 2 2 2 2" xfId="38"/>
    <cellStyle name="Normal 3 2 2 2 2 2" xfId="108"/>
    <cellStyle name="Normal 3 2 2 2 3" xfId="107"/>
    <cellStyle name="Normal 3 2 2 3" xfId="39"/>
    <cellStyle name="Normal 3 2 2 3 2" xfId="109"/>
    <cellStyle name="Normal 3 2 2 4" xfId="106"/>
    <cellStyle name="Normal 3 3" xfId="40"/>
    <cellStyle name="Normal 3 3 2" xfId="41"/>
    <cellStyle name="Normal 3 3 2 2" xfId="42"/>
    <cellStyle name="Normal 3 3 2 2 2" xfId="112"/>
    <cellStyle name="Normal 3 3 2 3" xfId="111"/>
    <cellStyle name="Normal 3 3 3" xfId="43"/>
    <cellStyle name="Normal 3 3 3 2" xfId="113"/>
    <cellStyle name="Normal 3 3 4" xfId="110"/>
    <cellStyle name="Normal 3_Ref_bank_forms" xfId="44"/>
    <cellStyle name="Normal 4" xfId="45"/>
    <cellStyle name="Normal 4 2" xfId="46"/>
    <cellStyle name="Normal 5" xfId="47"/>
    <cellStyle name="Normal 5 2" xfId="48"/>
    <cellStyle name="Normal 5 3" xfId="49"/>
    <cellStyle name="Normal 5 3 2" xfId="114"/>
    <cellStyle name="Normal 6" xfId="50"/>
    <cellStyle name="Normal 6 2" xfId="51"/>
    <cellStyle name="Normal 6 2 2" xfId="52"/>
    <cellStyle name="Normal 6 2 2 2" xfId="53"/>
    <cellStyle name="Normal 6 2 2 2 2" xfId="54"/>
    <cellStyle name="Normal 6 2 2 2 2 2" xfId="117"/>
    <cellStyle name="Normal 6 2 2 2 3" xfId="116"/>
    <cellStyle name="Normal 6 2 2 3" xfId="55"/>
    <cellStyle name="Normal 6 2 2 3 2" xfId="118"/>
    <cellStyle name="Normal 6 2 2 4" xfId="115"/>
    <cellStyle name="Normal 6 3" xfId="56"/>
    <cellStyle name="Normal 6 3 2" xfId="119"/>
    <cellStyle name="Normal 7" xfId="57"/>
    <cellStyle name="Normal 7 2" xfId="58"/>
    <cellStyle name="Normal 7 2 2" xfId="59"/>
    <cellStyle name="Normal 7 2 2 2" xfId="60"/>
    <cellStyle name="Normal 7 2 2 2 2" xfId="61"/>
    <cellStyle name="Normal 7 2 2 2 2 2" xfId="122"/>
    <cellStyle name="Normal 7 2 2 2 3" xfId="121"/>
    <cellStyle name="Normal 7 2 2 3" xfId="62"/>
    <cellStyle name="Normal 7 2 2 3 2" xfId="123"/>
    <cellStyle name="Normal 7 2 2 4" xfId="120"/>
    <cellStyle name="Normal 7 3" xfId="63"/>
    <cellStyle name="Normal 7 3 2" xfId="124"/>
    <cellStyle name="Normal 8" xfId="64"/>
    <cellStyle name="Normal 8 2" xfId="65"/>
    <cellStyle name="Normal 8 2 2" xfId="66"/>
    <cellStyle name="Normal 8 2 2 2" xfId="67"/>
    <cellStyle name="Normal 8 2 2 2 2" xfId="68"/>
    <cellStyle name="Normal 8 2 2 2 2 2" xfId="127"/>
    <cellStyle name="Normal 8 2 2 2 3" xfId="126"/>
    <cellStyle name="Normal 8 2 2 3" xfId="69"/>
    <cellStyle name="Normal 8 2 2 3 2" xfId="128"/>
    <cellStyle name="Normal 8 2 2 4" xfId="125"/>
    <cellStyle name="Normal 8 3" xfId="70"/>
    <cellStyle name="Normal 8 3 2" xfId="129"/>
    <cellStyle name="Normal 9" xfId="71"/>
    <cellStyle name="Normal 9 2 2" xfId="72"/>
    <cellStyle name="Normal 9 2 2 2" xfId="73"/>
    <cellStyle name="Normal 9 2 2 2 2" xfId="74"/>
    <cellStyle name="Normal 9 2 2 2 2 2" xfId="132"/>
    <cellStyle name="Normal 9 2 2 2 3" xfId="131"/>
    <cellStyle name="Normal 9 2 2 3" xfId="75"/>
    <cellStyle name="Normal 9 2 2 3 2" xfId="133"/>
    <cellStyle name="Normal 9 2 2 4" xfId="130"/>
    <cellStyle name="Normal_StartUp" xfId="76"/>
    <cellStyle name="Percent 2" xfId="134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68FBE40-B964-453C-BEA2-77F32F2C294F}" ax:persistence="persistStorage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5" name="TrinStgClass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ColWidth="9.1796875" defaultRowHeight="14.5" x14ac:dyDescent="0.35"/>
  <cols>
    <col min="1" max="1" width="199.1796875" style="1" customWidth="1"/>
    <col min="2" max="16384" width="9.1796875" style="1"/>
  </cols>
  <sheetData>
    <row r="1" spans="1:27" ht="217.5" x14ac:dyDescent="0.35">
      <c r="A1" s="5" t="s">
        <v>1248</v>
      </c>
      <c r="Z1" s="1" t="s">
        <v>402</v>
      </c>
      <c r="AA1" s="1" t="s">
        <v>402</v>
      </c>
    </row>
    <row r="6" spans="1:27" ht="87" x14ac:dyDescent="0.35">
      <c r="A6" s="5" t="s">
        <v>401</v>
      </c>
    </row>
    <row r="9" spans="1:27" x14ac:dyDescent="0.35">
      <c r="A9" s="5"/>
    </row>
    <row r="10" spans="1:27" x14ac:dyDescent="0.35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25" r:id="rId4" name="TrinStgClass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19050</xdr:colOff>
                <xdr:row>0</xdr:row>
                <xdr:rowOff>19050</xdr:rowOff>
              </to>
            </anchor>
          </controlPr>
        </control>
      </mc:Choice>
      <mc:Fallback>
        <control shapeId="1025" r:id="rId4" name="TrinStgClass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S74"/>
  <sheetViews>
    <sheetView showGridLines="0" workbookViewId="0">
      <pane xSplit="5" ySplit="25" topLeftCell="F26" activePane="bottomRight" state="frozen"/>
      <selection pane="topRight" activeCell="F1" sqref="F1"/>
      <selection pane="bottomLeft" activeCell="A26" sqref="A26"/>
      <selection pane="bottomRight" sqref="A1:C1048576"/>
    </sheetView>
  </sheetViews>
  <sheetFormatPr defaultRowHeight="14.5" x14ac:dyDescent="0.35"/>
  <cols>
    <col min="1" max="1" width="11.54296875" hidden="1" customWidth="1"/>
    <col min="2" max="2" width="9" hidden="1" customWidth="1"/>
    <col min="3" max="3" width="12.54296875" hidden="1" customWidth="1"/>
    <col min="4" max="4" width="6.453125" customWidth="1"/>
    <col min="5" max="5" width="35.26953125" customWidth="1"/>
    <col min="6" max="17" width="16.7265625" customWidth="1"/>
  </cols>
  <sheetData>
    <row r="1" spans="1:18" ht="28" customHeight="1" x14ac:dyDescent="0.45">
      <c r="A1" s="14" t="s">
        <v>870</v>
      </c>
      <c r="D1" s="167" t="s">
        <v>888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8" ht="18.5" x14ac:dyDescent="0.45">
      <c r="D2" s="167" t="s">
        <v>818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8" hidden="1" x14ac:dyDescent="0.35">
      <c r="B3" s="107"/>
      <c r="C3" s="108"/>
      <c r="D3" s="108" t="s">
        <v>501</v>
      </c>
      <c r="E3" s="108"/>
      <c r="F3" s="108"/>
      <c r="G3" s="108"/>
      <c r="H3" s="108"/>
      <c r="I3" s="108"/>
      <c r="J3" s="108"/>
      <c r="K3" s="108"/>
      <c r="L3" s="130"/>
      <c r="M3" s="27"/>
      <c r="N3" s="27"/>
      <c r="O3" s="27"/>
      <c r="P3" s="27"/>
      <c r="Q3" s="27"/>
    </row>
    <row r="4" spans="1:18" hidden="1" x14ac:dyDescent="0.35"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27"/>
      <c r="N4" s="27"/>
      <c r="O4" s="27"/>
      <c r="P4" s="27"/>
      <c r="Q4" s="27"/>
    </row>
    <row r="5" spans="1:18" hidden="1" x14ac:dyDescent="0.35"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15"/>
      <c r="M5" s="27"/>
      <c r="N5" s="27"/>
      <c r="O5" s="27"/>
      <c r="P5" s="27"/>
      <c r="Q5" s="27"/>
    </row>
    <row r="6" spans="1:18" x14ac:dyDescent="0.35">
      <c r="B6" s="129"/>
      <c r="C6" s="130"/>
      <c r="D6" s="130" t="s">
        <v>405</v>
      </c>
      <c r="E6" s="130" t="s">
        <v>431</v>
      </c>
      <c r="F6" s="130" t="s">
        <v>431</v>
      </c>
      <c r="G6" s="130"/>
      <c r="H6" s="130"/>
      <c r="I6" s="130"/>
      <c r="J6" s="130"/>
      <c r="K6" s="130" t="s">
        <v>404</v>
      </c>
      <c r="L6" s="130" t="s">
        <v>406</v>
      </c>
      <c r="M6" s="27"/>
      <c r="N6" s="27"/>
      <c r="O6" s="27"/>
      <c r="P6" s="27"/>
      <c r="Q6" s="27"/>
    </row>
    <row r="7" spans="1:18" x14ac:dyDescent="0.35">
      <c r="B7" s="129"/>
      <c r="C7" s="130"/>
      <c r="D7" s="130" t="s">
        <v>404</v>
      </c>
      <c r="E7" s="27"/>
      <c r="F7" s="8"/>
      <c r="G7" s="8"/>
      <c r="H7" s="8"/>
      <c r="I7" s="8"/>
      <c r="J7" s="8"/>
      <c r="K7" s="8"/>
      <c r="L7" s="130"/>
      <c r="M7" s="27"/>
      <c r="N7" s="27"/>
      <c r="O7" s="27"/>
      <c r="P7" s="27"/>
      <c r="Q7" s="27"/>
    </row>
    <row r="8" spans="1:18" ht="32.25" customHeight="1" x14ac:dyDescent="0.35">
      <c r="B8" s="129" t="s">
        <v>706</v>
      </c>
      <c r="C8" s="130"/>
      <c r="D8" s="130"/>
      <c r="E8" s="219" t="s">
        <v>860</v>
      </c>
      <c r="F8" s="166"/>
      <c r="G8" s="220">
        <f>StartUp!G9</f>
        <v>0</v>
      </c>
      <c r="H8" s="221"/>
      <c r="I8" s="221"/>
      <c r="J8" s="222"/>
      <c r="K8" s="8"/>
      <c r="L8" s="130"/>
      <c r="M8" s="27"/>
      <c r="N8" s="27"/>
      <c r="O8" s="27"/>
      <c r="P8" s="27"/>
      <c r="Q8" s="27"/>
    </row>
    <row r="9" spans="1:18" ht="30" customHeight="1" x14ac:dyDescent="0.35">
      <c r="B9" s="129" t="s">
        <v>707</v>
      </c>
      <c r="C9" s="130"/>
      <c r="D9" s="130"/>
      <c r="E9" s="219" t="s">
        <v>432</v>
      </c>
      <c r="F9" s="166"/>
      <c r="G9" s="191">
        <f>StartUp!D17</f>
        <v>0</v>
      </c>
      <c r="H9" s="199"/>
      <c r="I9" s="199"/>
      <c r="J9" s="200"/>
      <c r="K9" s="8"/>
      <c r="L9" s="130"/>
      <c r="M9" s="27"/>
      <c r="N9" s="27"/>
      <c r="O9" s="27"/>
      <c r="P9" s="27"/>
      <c r="Q9" s="27"/>
    </row>
    <row r="10" spans="1:18" x14ac:dyDescent="0.35">
      <c r="B10" s="129"/>
      <c r="C10" s="130"/>
      <c r="D10" s="130" t="s">
        <v>404</v>
      </c>
      <c r="E10" s="27"/>
      <c r="F10" s="27"/>
      <c r="G10" s="8"/>
      <c r="H10" s="8"/>
      <c r="I10" s="8"/>
      <c r="J10" s="8"/>
      <c r="K10" s="8"/>
      <c r="L10" s="130"/>
      <c r="M10" s="27"/>
      <c r="N10" s="27"/>
      <c r="O10" s="27"/>
      <c r="P10" s="27"/>
      <c r="Q10" s="27"/>
    </row>
    <row r="11" spans="1:18" hidden="1" x14ac:dyDescent="0.35">
      <c r="B11" s="110"/>
      <c r="C11" s="111"/>
      <c r="D11" s="111" t="s">
        <v>407</v>
      </c>
      <c r="E11" s="111"/>
      <c r="F11" s="111"/>
      <c r="G11" s="111"/>
      <c r="H11" s="111"/>
      <c r="I11" s="111"/>
      <c r="J11" s="111"/>
      <c r="K11" s="111"/>
      <c r="L11" s="116" t="s">
        <v>408</v>
      </c>
      <c r="M11" s="27"/>
      <c r="N11" s="27"/>
      <c r="O11" s="27"/>
      <c r="P11" s="27"/>
      <c r="Q11" s="27"/>
    </row>
    <row r="12" spans="1:18" hidden="1" x14ac:dyDescent="0.35"/>
    <row r="13" spans="1:18" hidden="1" x14ac:dyDescent="0.35"/>
    <row r="14" spans="1:18" hidden="1" x14ac:dyDescent="0.35">
      <c r="R14" s="8"/>
    </row>
    <row r="15" spans="1:18" hidden="1" x14ac:dyDescent="0.35">
      <c r="R15" s="8"/>
    </row>
    <row r="16" spans="1:18" hidden="1" x14ac:dyDescent="0.35">
      <c r="A16" s="14"/>
      <c r="R16" s="8"/>
    </row>
    <row r="17" spans="1:19" hidden="1" x14ac:dyDescent="0.35">
      <c r="A17" s="107"/>
      <c r="B17" s="108"/>
      <c r="C17" s="108" t="s">
        <v>499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30"/>
    </row>
    <row r="18" spans="1:19" hidden="1" x14ac:dyDescent="0.35">
      <c r="A18" s="129"/>
      <c r="B18" s="130"/>
      <c r="C18" s="130"/>
      <c r="D18" s="130"/>
      <c r="E18" s="130"/>
      <c r="F18" s="130" t="s">
        <v>697</v>
      </c>
      <c r="G18" s="130" t="s">
        <v>698</v>
      </c>
      <c r="H18" s="130" t="s">
        <v>699</v>
      </c>
      <c r="I18" s="130" t="s">
        <v>700</v>
      </c>
      <c r="J18" s="130" t="s">
        <v>697</v>
      </c>
      <c r="K18" s="130" t="s">
        <v>698</v>
      </c>
      <c r="L18" s="130" t="s">
        <v>699</v>
      </c>
      <c r="M18" s="130" t="s">
        <v>700</v>
      </c>
      <c r="N18" s="130" t="s">
        <v>697</v>
      </c>
      <c r="O18" s="130" t="s">
        <v>698</v>
      </c>
      <c r="P18" s="130" t="s">
        <v>699</v>
      </c>
      <c r="Q18" s="130" t="s">
        <v>700</v>
      </c>
      <c r="R18" s="130"/>
      <c r="S18" s="130"/>
    </row>
    <row r="19" spans="1:19" hidden="1" x14ac:dyDescent="0.35">
      <c r="A19" s="129"/>
      <c r="B19" s="130"/>
      <c r="C19" s="130"/>
      <c r="D19" s="130"/>
      <c r="E19" s="130"/>
      <c r="F19" s="130" t="s">
        <v>701</v>
      </c>
      <c r="G19" s="130" t="s">
        <v>701</v>
      </c>
      <c r="H19" s="130" t="s">
        <v>701</v>
      </c>
      <c r="I19" s="130" t="s">
        <v>701</v>
      </c>
      <c r="J19" s="130" t="s">
        <v>702</v>
      </c>
      <c r="K19" s="130" t="s">
        <v>702</v>
      </c>
      <c r="L19" s="130" t="s">
        <v>702</v>
      </c>
      <c r="M19" s="130" t="s">
        <v>702</v>
      </c>
      <c r="N19" s="130" t="s">
        <v>703</v>
      </c>
      <c r="O19" s="130" t="s">
        <v>703</v>
      </c>
      <c r="P19" s="130" t="s">
        <v>703</v>
      </c>
      <c r="Q19" s="130" t="s">
        <v>703</v>
      </c>
      <c r="R19" s="130"/>
      <c r="S19" s="130"/>
    </row>
    <row r="20" spans="1:19" x14ac:dyDescent="0.35">
      <c r="A20" s="129"/>
      <c r="B20" s="130"/>
      <c r="C20" s="130" t="s">
        <v>405</v>
      </c>
      <c r="D20" s="130" t="s">
        <v>632</v>
      </c>
      <c r="E20" s="130" t="s">
        <v>431</v>
      </c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 t="s">
        <v>404</v>
      </c>
      <c r="S20" s="130" t="s">
        <v>406</v>
      </c>
    </row>
    <row r="21" spans="1:19" x14ac:dyDescent="0.35">
      <c r="A21" s="129"/>
      <c r="B21" s="130"/>
      <c r="C21" s="130" t="s">
        <v>431</v>
      </c>
      <c r="D21" s="229" t="s">
        <v>1010</v>
      </c>
      <c r="E21" s="230"/>
      <c r="F21" s="171" t="s">
        <v>442</v>
      </c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2"/>
      <c r="R21" s="27"/>
      <c r="S21" s="130"/>
    </row>
    <row r="22" spans="1:19" ht="15" customHeight="1" x14ac:dyDescent="0.35">
      <c r="A22" s="129"/>
      <c r="B22" s="130"/>
      <c r="C22" s="130" t="s">
        <v>431</v>
      </c>
      <c r="D22" s="223" t="s">
        <v>801</v>
      </c>
      <c r="E22" s="224"/>
      <c r="F22" s="197" t="s">
        <v>802</v>
      </c>
      <c r="G22" s="197"/>
      <c r="H22" s="197"/>
      <c r="I22" s="197"/>
      <c r="J22" s="197" t="s">
        <v>803</v>
      </c>
      <c r="K22" s="197"/>
      <c r="L22" s="197"/>
      <c r="M22" s="197"/>
      <c r="N22" s="197" t="s">
        <v>804</v>
      </c>
      <c r="O22" s="197"/>
      <c r="P22" s="197"/>
      <c r="Q22" s="197"/>
      <c r="R22" s="8"/>
      <c r="S22" s="130"/>
    </row>
    <row r="23" spans="1:19" ht="34.5" customHeight="1" x14ac:dyDescent="0.35">
      <c r="A23" s="129"/>
      <c r="B23" s="130"/>
      <c r="C23" s="113" t="s">
        <v>431</v>
      </c>
      <c r="D23" s="225"/>
      <c r="E23" s="226"/>
      <c r="F23" s="197" t="s">
        <v>807</v>
      </c>
      <c r="G23" s="197"/>
      <c r="H23" s="197" t="s">
        <v>808</v>
      </c>
      <c r="I23" s="197"/>
      <c r="J23" s="197" t="s">
        <v>807</v>
      </c>
      <c r="K23" s="197"/>
      <c r="L23" s="197" t="s">
        <v>808</v>
      </c>
      <c r="M23" s="197"/>
      <c r="N23" s="197" t="s">
        <v>807</v>
      </c>
      <c r="O23" s="197"/>
      <c r="P23" s="197" t="s">
        <v>808</v>
      </c>
      <c r="Q23" s="197"/>
      <c r="R23" s="8"/>
      <c r="S23" s="130"/>
    </row>
    <row r="24" spans="1:19" ht="16.5" customHeight="1" x14ac:dyDescent="0.35">
      <c r="A24" s="129"/>
      <c r="B24" s="130"/>
      <c r="C24" s="113" t="s">
        <v>431</v>
      </c>
      <c r="D24" s="227"/>
      <c r="E24" s="228"/>
      <c r="F24" s="24" t="s">
        <v>10</v>
      </c>
      <c r="G24" s="24" t="s">
        <v>805</v>
      </c>
      <c r="H24" s="24" t="s">
        <v>10</v>
      </c>
      <c r="I24" s="24" t="s">
        <v>806</v>
      </c>
      <c r="J24" s="24" t="s">
        <v>10</v>
      </c>
      <c r="K24" s="24" t="s">
        <v>806</v>
      </c>
      <c r="L24" s="24" t="s">
        <v>10</v>
      </c>
      <c r="M24" s="24" t="s">
        <v>806</v>
      </c>
      <c r="N24" s="24" t="s">
        <v>10</v>
      </c>
      <c r="O24" s="24" t="s">
        <v>806</v>
      </c>
      <c r="P24" s="24" t="s">
        <v>10</v>
      </c>
      <c r="Q24" s="24" t="s">
        <v>806</v>
      </c>
      <c r="R24" s="8"/>
      <c r="S24" s="130"/>
    </row>
    <row r="25" spans="1:19" hidden="1" x14ac:dyDescent="0.35">
      <c r="A25" s="129"/>
      <c r="B25" s="130"/>
      <c r="C25" s="130" t="s">
        <v>404</v>
      </c>
      <c r="D25" s="2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30"/>
    </row>
    <row r="26" spans="1:19" x14ac:dyDescent="0.35">
      <c r="A26" s="129"/>
      <c r="B26" s="130" t="s">
        <v>897</v>
      </c>
      <c r="C26" s="130"/>
      <c r="D26" s="29">
        <v>1</v>
      </c>
      <c r="E26" s="19" t="s">
        <v>473</v>
      </c>
      <c r="F26" s="74"/>
      <c r="G26" s="63"/>
      <c r="H26" s="73"/>
      <c r="I26" s="63"/>
      <c r="J26" s="73"/>
      <c r="K26" s="63"/>
      <c r="L26" s="73"/>
      <c r="M26" s="63"/>
      <c r="N26" s="74"/>
      <c r="O26" s="66"/>
      <c r="P26" s="74"/>
      <c r="Q26" s="66"/>
      <c r="R26" s="8"/>
      <c r="S26" s="130"/>
    </row>
    <row r="27" spans="1:19" x14ac:dyDescent="0.35">
      <c r="A27" s="129"/>
      <c r="B27" s="130" t="s">
        <v>898</v>
      </c>
      <c r="C27" s="130"/>
      <c r="D27" s="29">
        <v>2</v>
      </c>
      <c r="E27" s="19" t="s">
        <v>472</v>
      </c>
      <c r="F27" s="74"/>
      <c r="G27" s="63"/>
      <c r="H27" s="73"/>
      <c r="I27" s="63"/>
      <c r="J27" s="73"/>
      <c r="K27" s="63"/>
      <c r="L27" s="73"/>
      <c r="M27" s="63"/>
      <c r="N27" s="74"/>
      <c r="O27" s="66"/>
      <c r="P27" s="74"/>
      <c r="Q27" s="66"/>
      <c r="R27" s="8"/>
      <c r="S27" s="130"/>
    </row>
    <row r="28" spans="1:19" x14ac:dyDescent="0.35">
      <c r="A28" s="129"/>
      <c r="B28" s="130" t="s">
        <v>899</v>
      </c>
      <c r="C28" s="130"/>
      <c r="D28" s="29">
        <v>3</v>
      </c>
      <c r="E28" s="19" t="s">
        <v>11</v>
      </c>
      <c r="F28" s="74"/>
      <c r="G28" s="63"/>
      <c r="H28" s="73"/>
      <c r="I28" s="63"/>
      <c r="J28" s="73"/>
      <c r="K28" s="63"/>
      <c r="L28" s="73"/>
      <c r="M28" s="63"/>
      <c r="N28" s="74"/>
      <c r="O28" s="66"/>
      <c r="P28" s="74"/>
      <c r="Q28" s="66"/>
      <c r="R28" s="8"/>
      <c r="S28" s="130"/>
    </row>
    <row r="29" spans="1:19" x14ac:dyDescent="0.35">
      <c r="A29" s="129"/>
      <c r="B29" s="130" t="s">
        <v>900</v>
      </c>
      <c r="C29" s="130"/>
      <c r="D29" s="29">
        <v>4</v>
      </c>
      <c r="E29" s="19" t="s">
        <v>14</v>
      </c>
      <c r="F29" s="74"/>
      <c r="G29" s="63"/>
      <c r="H29" s="73"/>
      <c r="I29" s="63"/>
      <c r="J29" s="73"/>
      <c r="K29" s="63"/>
      <c r="L29" s="73"/>
      <c r="M29" s="63"/>
      <c r="N29" s="74"/>
      <c r="O29" s="66"/>
      <c r="P29" s="74"/>
      <c r="Q29" s="66"/>
      <c r="R29" s="8"/>
      <c r="S29" s="130"/>
    </row>
    <row r="30" spans="1:19" x14ac:dyDescent="0.35">
      <c r="A30" s="129"/>
      <c r="B30" s="130" t="s">
        <v>901</v>
      </c>
      <c r="C30" s="130"/>
      <c r="D30" s="29">
        <v>5</v>
      </c>
      <c r="E30" s="19" t="s">
        <v>12</v>
      </c>
      <c r="F30" s="74"/>
      <c r="G30" s="63"/>
      <c r="H30" s="73"/>
      <c r="I30" s="63"/>
      <c r="J30" s="73"/>
      <c r="K30" s="63"/>
      <c r="L30" s="73"/>
      <c r="M30" s="63"/>
      <c r="N30" s="74"/>
      <c r="O30" s="66"/>
      <c r="P30" s="74"/>
      <c r="Q30" s="66"/>
      <c r="R30" s="8"/>
      <c r="S30" s="130"/>
    </row>
    <row r="31" spans="1:19" x14ac:dyDescent="0.35">
      <c r="A31" s="129"/>
      <c r="B31" s="130" t="s">
        <v>902</v>
      </c>
      <c r="C31" s="130"/>
      <c r="D31" s="29">
        <v>6</v>
      </c>
      <c r="E31" s="19" t="s">
        <v>838</v>
      </c>
      <c r="F31" s="74"/>
      <c r="G31" s="63"/>
      <c r="H31" s="73"/>
      <c r="I31" s="63"/>
      <c r="J31" s="73"/>
      <c r="K31" s="63"/>
      <c r="L31" s="73"/>
      <c r="M31" s="63"/>
      <c r="N31" s="74"/>
      <c r="O31" s="66"/>
      <c r="P31" s="74"/>
      <c r="Q31" s="66"/>
      <c r="R31" s="8"/>
      <c r="S31" s="130"/>
    </row>
    <row r="32" spans="1:19" x14ac:dyDescent="0.35">
      <c r="A32" s="129"/>
      <c r="B32" s="130" t="s">
        <v>903</v>
      </c>
      <c r="C32" s="130"/>
      <c r="D32" s="29">
        <v>7</v>
      </c>
      <c r="E32" s="19" t="s">
        <v>13</v>
      </c>
      <c r="F32" s="74"/>
      <c r="G32" s="63"/>
      <c r="H32" s="73"/>
      <c r="I32" s="63"/>
      <c r="J32" s="73"/>
      <c r="K32" s="63"/>
      <c r="L32" s="73"/>
      <c r="M32" s="63"/>
      <c r="N32" s="74"/>
      <c r="O32" s="66"/>
      <c r="P32" s="74"/>
      <c r="Q32" s="66"/>
      <c r="R32" s="8"/>
      <c r="S32" s="130"/>
    </row>
    <row r="33" spans="1:19" x14ac:dyDescent="0.35">
      <c r="A33" s="129"/>
      <c r="B33" s="130" t="s">
        <v>873</v>
      </c>
      <c r="C33" s="130"/>
      <c r="D33" s="29">
        <v>8</v>
      </c>
      <c r="E33" s="19" t="s">
        <v>457</v>
      </c>
      <c r="F33" s="74"/>
      <c r="G33" s="63"/>
      <c r="H33" s="73"/>
      <c r="I33" s="63"/>
      <c r="J33" s="73"/>
      <c r="K33" s="63"/>
      <c r="L33" s="73"/>
      <c r="M33" s="63"/>
      <c r="N33" s="74"/>
      <c r="O33" s="66"/>
      <c r="P33" s="74"/>
      <c r="Q33" s="66"/>
      <c r="R33" s="8"/>
      <c r="S33" s="130"/>
    </row>
    <row r="34" spans="1:19" x14ac:dyDescent="0.35">
      <c r="A34" s="129"/>
      <c r="B34" s="130" t="s">
        <v>875</v>
      </c>
      <c r="C34" s="130"/>
      <c r="D34" s="29">
        <v>9</v>
      </c>
      <c r="E34" s="19" t="s">
        <v>458</v>
      </c>
      <c r="F34" s="74"/>
      <c r="G34" s="63"/>
      <c r="H34" s="73"/>
      <c r="I34" s="63"/>
      <c r="J34" s="73"/>
      <c r="K34" s="63"/>
      <c r="L34" s="73"/>
      <c r="M34" s="63"/>
      <c r="N34" s="74"/>
      <c r="O34" s="66"/>
      <c r="P34" s="74"/>
      <c r="Q34" s="66"/>
      <c r="R34" s="8"/>
      <c r="S34" s="130"/>
    </row>
    <row r="35" spans="1:19" x14ac:dyDescent="0.35">
      <c r="A35" s="129"/>
      <c r="B35" s="130" t="s">
        <v>874</v>
      </c>
      <c r="C35" s="130"/>
      <c r="D35" s="29">
        <v>10</v>
      </c>
      <c r="E35" s="19" t="s">
        <v>726</v>
      </c>
      <c r="F35" s="74"/>
      <c r="G35" s="63"/>
      <c r="H35" s="73"/>
      <c r="I35" s="63"/>
      <c r="J35" s="73"/>
      <c r="K35" s="63"/>
      <c r="L35" s="73"/>
      <c r="M35" s="63"/>
      <c r="N35" s="74"/>
      <c r="O35" s="66"/>
      <c r="P35" s="74"/>
      <c r="Q35" s="66"/>
      <c r="R35" s="8"/>
      <c r="S35" s="130"/>
    </row>
    <row r="36" spans="1:19" x14ac:dyDescent="0.35">
      <c r="A36" s="129"/>
      <c r="B36" s="130" t="s">
        <v>878</v>
      </c>
      <c r="C36" s="130"/>
      <c r="D36" s="29">
        <v>11</v>
      </c>
      <c r="E36" s="19" t="s">
        <v>24</v>
      </c>
      <c r="F36" s="74"/>
      <c r="G36" s="63"/>
      <c r="H36" s="73"/>
      <c r="I36" s="63"/>
      <c r="J36" s="73"/>
      <c r="K36" s="63"/>
      <c r="L36" s="73"/>
      <c r="M36" s="63"/>
      <c r="N36" s="74"/>
      <c r="O36" s="66"/>
      <c r="P36" s="74"/>
      <c r="Q36" s="66"/>
      <c r="R36" s="8"/>
      <c r="S36" s="130"/>
    </row>
    <row r="37" spans="1:19" x14ac:dyDescent="0.35">
      <c r="A37" s="129"/>
      <c r="B37" s="130" t="s">
        <v>880</v>
      </c>
      <c r="C37" s="130"/>
      <c r="D37" s="29">
        <v>12</v>
      </c>
      <c r="E37" s="19" t="s">
        <v>23</v>
      </c>
      <c r="F37" s="74"/>
      <c r="G37" s="63"/>
      <c r="H37" s="73"/>
      <c r="I37" s="63"/>
      <c r="J37" s="73"/>
      <c r="K37" s="63"/>
      <c r="L37" s="73"/>
      <c r="M37" s="63"/>
      <c r="N37" s="74"/>
      <c r="O37" s="66"/>
      <c r="P37" s="74"/>
      <c r="Q37" s="66"/>
      <c r="R37" s="8"/>
      <c r="S37" s="130"/>
    </row>
    <row r="38" spans="1:19" x14ac:dyDescent="0.35">
      <c r="A38" s="129"/>
      <c r="B38" s="130" t="s">
        <v>881</v>
      </c>
      <c r="C38" s="130"/>
      <c r="D38" s="29">
        <v>13</v>
      </c>
      <c r="E38" s="19" t="s">
        <v>15</v>
      </c>
      <c r="F38" s="74"/>
      <c r="G38" s="63"/>
      <c r="H38" s="73"/>
      <c r="I38" s="63"/>
      <c r="J38" s="73"/>
      <c r="K38" s="63"/>
      <c r="L38" s="73"/>
      <c r="M38" s="63"/>
      <c r="N38" s="74"/>
      <c r="O38" s="66"/>
      <c r="P38" s="74"/>
      <c r="Q38" s="66"/>
      <c r="R38" s="8"/>
      <c r="S38" s="130"/>
    </row>
    <row r="39" spans="1:19" x14ac:dyDescent="0.35">
      <c r="A39" s="129"/>
      <c r="B39" s="130" t="s">
        <v>891</v>
      </c>
      <c r="C39" s="130"/>
      <c r="D39" s="29">
        <v>14</v>
      </c>
      <c r="E39" s="19" t="s">
        <v>25</v>
      </c>
      <c r="F39" s="74"/>
      <c r="G39" s="63"/>
      <c r="H39" s="73"/>
      <c r="I39" s="63"/>
      <c r="J39" s="73"/>
      <c r="K39" s="63"/>
      <c r="L39" s="73"/>
      <c r="M39" s="63"/>
      <c r="N39" s="74"/>
      <c r="O39" s="66"/>
      <c r="P39" s="74"/>
      <c r="Q39" s="66"/>
      <c r="R39" s="8"/>
      <c r="S39" s="130"/>
    </row>
    <row r="40" spans="1:19" x14ac:dyDescent="0.35">
      <c r="A40" s="129"/>
      <c r="B40" s="130" t="s">
        <v>892</v>
      </c>
      <c r="C40" s="130"/>
      <c r="D40" s="29">
        <v>15</v>
      </c>
      <c r="E40" s="19" t="s">
        <v>844</v>
      </c>
      <c r="F40" s="74"/>
      <c r="G40" s="63"/>
      <c r="H40" s="73"/>
      <c r="I40" s="63"/>
      <c r="J40" s="73"/>
      <c r="K40" s="63"/>
      <c r="L40" s="73"/>
      <c r="M40" s="63"/>
      <c r="N40" s="74"/>
      <c r="O40" s="66"/>
      <c r="P40" s="74"/>
      <c r="Q40" s="66"/>
      <c r="R40" s="8"/>
      <c r="S40" s="130"/>
    </row>
    <row r="41" spans="1:19" x14ac:dyDescent="0.35">
      <c r="A41" s="129"/>
      <c r="B41" s="130" t="s">
        <v>876</v>
      </c>
      <c r="C41" s="130"/>
      <c r="D41" s="29">
        <v>16</v>
      </c>
      <c r="E41" s="19" t="s">
        <v>26</v>
      </c>
      <c r="F41" s="74"/>
      <c r="G41" s="63"/>
      <c r="H41" s="73"/>
      <c r="I41" s="63"/>
      <c r="J41" s="73"/>
      <c r="K41" s="63"/>
      <c r="L41" s="73"/>
      <c r="M41" s="63"/>
      <c r="N41" s="74"/>
      <c r="O41" s="66"/>
      <c r="P41" s="74"/>
      <c r="Q41" s="66"/>
      <c r="R41" s="8"/>
      <c r="S41" s="130"/>
    </row>
    <row r="42" spans="1:19" x14ac:dyDescent="0.35">
      <c r="A42" s="129"/>
      <c r="B42" s="117" t="s">
        <v>877</v>
      </c>
      <c r="C42" s="130"/>
      <c r="D42" s="29">
        <v>17</v>
      </c>
      <c r="E42" s="19" t="s">
        <v>17</v>
      </c>
      <c r="F42" s="74"/>
      <c r="G42" s="63"/>
      <c r="H42" s="73"/>
      <c r="I42" s="63"/>
      <c r="J42" s="73"/>
      <c r="K42" s="63"/>
      <c r="L42" s="73"/>
      <c r="M42" s="63"/>
      <c r="N42" s="74"/>
      <c r="O42" s="66"/>
      <c r="P42" s="74"/>
      <c r="Q42" s="66"/>
      <c r="R42" s="8"/>
      <c r="S42" s="130"/>
    </row>
    <row r="43" spans="1:19" x14ac:dyDescent="0.35">
      <c r="A43" s="129"/>
      <c r="B43" s="130" t="s">
        <v>879</v>
      </c>
      <c r="C43" s="130"/>
      <c r="D43" s="29">
        <v>18</v>
      </c>
      <c r="E43" s="19" t="s">
        <v>545</v>
      </c>
      <c r="F43" s="74"/>
      <c r="G43" s="63"/>
      <c r="H43" s="73"/>
      <c r="I43" s="63"/>
      <c r="J43" s="73"/>
      <c r="K43" s="63"/>
      <c r="L43" s="73"/>
      <c r="M43" s="63"/>
      <c r="N43" s="74"/>
      <c r="O43" s="66"/>
      <c r="P43" s="74"/>
      <c r="Q43" s="66"/>
      <c r="R43" s="8"/>
      <c r="S43" s="130"/>
    </row>
    <row r="44" spans="1:19" x14ac:dyDescent="0.35">
      <c r="A44" s="129"/>
      <c r="B44" s="130" t="s">
        <v>890</v>
      </c>
      <c r="C44" s="130"/>
      <c r="D44" s="29">
        <v>19</v>
      </c>
      <c r="E44" s="19" t="s">
        <v>722</v>
      </c>
      <c r="F44" s="74"/>
      <c r="G44" s="63"/>
      <c r="H44" s="73"/>
      <c r="I44" s="63"/>
      <c r="J44" s="73"/>
      <c r="K44" s="63"/>
      <c r="L44" s="73"/>
      <c r="M44" s="63"/>
      <c r="N44" s="74"/>
      <c r="O44" s="66"/>
      <c r="P44" s="74"/>
      <c r="Q44" s="66"/>
      <c r="R44" s="8"/>
      <c r="S44" s="130"/>
    </row>
    <row r="45" spans="1:19" x14ac:dyDescent="0.35">
      <c r="A45" s="129"/>
      <c r="B45" s="130" t="s">
        <v>893</v>
      </c>
      <c r="C45" s="130"/>
      <c r="D45" s="29">
        <v>20</v>
      </c>
      <c r="E45" s="19" t="s">
        <v>27</v>
      </c>
      <c r="F45" s="74"/>
      <c r="G45" s="63"/>
      <c r="H45" s="73"/>
      <c r="I45" s="63"/>
      <c r="J45" s="73"/>
      <c r="K45" s="63"/>
      <c r="L45" s="73"/>
      <c r="M45" s="63"/>
      <c r="N45" s="74"/>
      <c r="O45" s="66"/>
      <c r="P45" s="74"/>
      <c r="Q45" s="66"/>
      <c r="R45" s="8"/>
      <c r="S45" s="130"/>
    </row>
    <row r="46" spans="1:19" x14ac:dyDescent="0.35">
      <c r="A46" s="129"/>
      <c r="B46" s="130" t="s">
        <v>894</v>
      </c>
      <c r="C46" s="130"/>
      <c r="D46" s="29">
        <v>21</v>
      </c>
      <c r="E46" s="19" t="s">
        <v>569</v>
      </c>
      <c r="F46" s="74"/>
      <c r="G46" s="63"/>
      <c r="H46" s="73"/>
      <c r="I46" s="63"/>
      <c r="J46" s="73"/>
      <c r="K46" s="63"/>
      <c r="L46" s="73"/>
      <c r="M46" s="63"/>
      <c r="N46" s="74"/>
      <c r="O46" s="66"/>
      <c r="P46" s="74"/>
      <c r="Q46" s="66"/>
      <c r="R46" s="8"/>
      <c r="S46" s="130"/>
    </row>
    <row r="47" spans="1:19" x14ac:dyDescent="0.35">
      <c r="A47" s="129"/>
      <c r="B47" s="117" t="s">
        <v>896</v>
      </c>
      <c r="C47" s="130"/>
      <c r="D47" s="29">
        <v>22</v>
      </c>
      <c r="E47" s="19" t="s">
        <v>845</v>
      </c>
      <c r="F47" s="74"/>
      <c r="G47" s="63"/>
      <c r="H47" s="73"/>
      <c r="I47" s="63"/>
      <c r="J47" s="73"/>
      <c r="K47" s="63"/>
      <c r="L47" s="73"/>
      <c r="M47" s="63"/>
      <c r="N47" s="74"/>
      <c r="O47" s="66"/>
      <c r="P47" s="74"/>
      <c r="Q47" s="66"/>
      <c r="R47" s="8"/>
      <c r="S47" s="130"/>
    </row>
    <row r="48" spans="1:19" x14ac:dyDescent="0.35">
      <c r="A48" s="129"/>
      <c r="B48" s="130" t="s">
        <v>909</v>
      </c>
      <c r="C48" s="130"/>
      <c r="D48" s="29">
        <v>23</v>
      </c>
      <c r="E48" s="19" t="s">
        <v>759</v>
      </c>
      <c r="F48" s="74"/>
      <c r="G48" s="63"/>
      <c r="H48" s="73"/>
      <c r="I48" s="63"/>
      <c r="J48" s="73"/>
      <c r="K48" s="63"/>
      <c r="L48" s="73"/>
      <c r="M48" s="63"/>
      <c r="N48" s="74"/>
      <c r="O48" s="66"/>
      <c r="P48" s="74"/>
      <c r="Q48" s="66"/>
      <c r="R48" s="8"/>
      <c r="S48" s="130"/>
    </row>
    <row r="49" spans="1:19" x14ac:dyDescent="0.35">
      <c r="A49" s="129"/>
      <c r="B49" s="117" t="s">
        <v>19</v>
      </c>
      <c r="C49" s="130"/>
      <c r="D49" s="29">
        <v>24</v>
      </c>
      <c r="E49" s="19" t="s">
        <v>18</v>
      </c>
      <c r="F49" s="74"/>
      <c r="G49" s="63"/>
      <c r="H49" s="73"/>
      <c r="I49" s="63"/>
      <c r="J49" s="73"/>
      <c r="K49" s="63"/>
      <c r="L49" s="73"/>
      <c r="M49" s="63"/>
      <c r="N49" s="74"/>
      <c r="O49" s="66"/>
      <c r="P49" s="74"/>
      <c r="Q49" s="66"/>
      <c r="R49" s="8"/>
      <c r="S49" s="130"/>
    </row>
    <row r="50" spans="1:19" x14ac:dyDescent="0.35">
      <c r="A50" s="129"/>
      <c r="B50" s="130" t="s">
        <v>904</v>
      </c>
      <c r="C50" s="130"/>
      <c r="D50" s="29">
        <v>25</v>
      </c>
      <c r="E50" s="19" t="s">
        <v>28</v>
      </c>
      <c r="F50" s="74"/>
      <c r="G50" s="63"/>
      <c r="H50" s="73"/>
      <c r="I50" s="63"/>
      <c r="J50" s="73"/>
      <c r="K50" s="63"/>
      <c r="L50" s="73"/>
      <c r="M50" s="63"/>
      <c r="N50" s="74"/>
      <c r="O50" s="66"/>
      <c r="P50" s="74"/>
      <c r="Q50" s="66"/>
      <c r="R50" s="8"/>
      <c r="S50" s="130"/>
    </row>
    <row r="51" spans="1:19" x14ac:dyDescent="0.35">
      <c r="A51" s="129"/>
      <c r="B51" s="130" t="s">
        <v>905</v>
      </c>
      <c r="C51" s="130"/>
      <c r="D51" s="29">
        <v>26</v>
      </c>
      <c r="E51" s="19" t="s">
        <v>839</v>
      </c>
      <c r="F51" s="74"/>
      <c r="G51" s="63"/>
      <c r="H51" s="73"/>
      <c r="I51" s="63"/>
      <c r="J51" s="73"/>
      <c r="K51" s="63"/>
      <c r="L51" s="73"/>
      <c r="M51" s="63"/>
      <c r="N51" s="74"/>
      <c r="O51" s="66"/>
      <c r="P51" s="74"/>
      <c r="Q51" s="66"/>
      <c r="R51" s="8"/>
      <c r="S51" s="130"/>
    </row>
    <row r="52" spans="1:19" x14ac:dyDescent="0.35">
      <c r="A52" s="129"/>
      <c r="B52" s="130" t="s">
        <v>907</v>
      </c>
      <c r="C52" s="130"/>
      <c r="D52" s="29">
        <v>27</v>
      </c>
      <c r="E52" s="19" t="s">
        <v>465</v>
      </c>
      <c r="F52" s="74"/>
      <c r="G52" s="63"/>
      <c r="H52" s="73"/>
      <c r="I52" s="63"/>
      <c r="J52" s="73"/>
      <c r="K52" s="63"/>
      <c r="L52" s="73"/>
      <c r="M52" s="63"/>
      <c r="N52" s="74"/>
      <c r="O52" s="66"/>
      <c r="P52" s="74"/>
      <c r="Q52" s="66"/>
      <c r="R52" s="8"/>
      <c r="S52" s="130"/>
    </row>
    <row r="53" spans="1:19" x14ac:dyDescent="0.35">
      <c r="A53" s="129"/>
      <c r="B53" s="130" t="s">
        <v>906</v>
      </c>
      <c r="C53" s="130"/>
      <c r="D53" s="29">
        <v>28</v>
      </c>
      <c r="E53" s="19" t="s">
        <v>29</v>
      </c>
      <c r="F53" s="74"/>
      <c r="G53" s="63"/>
      <c r="H53" s="73"/>
      <c r="I53" s="63"/>
      <c r="J53" s="73"/>
      <c r="K53" s="63"/>
      <c r="L53" s="73"/>
      <c r="M53" s="63"/>
      <c r="N53" s="74"/>
      <c r="O53" s="66"/>
      <c r="P53" s="74"/>
      <c r="Q53" s="66"/>
      <c r="R53" s="8"/>
      <c r="S53" s="130"/>
    </row>
    <row r="54" spans="1:19" x14ac:dyDescent="0.35">
      <c r="A54" s="129"/>
      <c r="B54" s="130" t="s">
        <v>908</v>
      </c>
      <c r="C54" s="130"/>
      <c r="D54" s="29">
        <v>29</v>
      </c>
      <c r="E54" s="19" t="s">
        <v>30</v>
      </c>
      <c r="F54" s="74"/>
      <c r="G54" s="63"/>
      <c r="H54" s="73"/>
      <c r="I54" s="63"/>
      <c r="J54" s="73"/>
      <c r="K54" s="63"/>
      <c r="L54" s="73"/>
      <c r="M54" s="63"/>
      <c r="N54" s="74"/>
      <c r="O54" s="66"/>
      <c r="P54" s="74"/>
      <c r="Q54" s="66"/>
      <c r="R54" s="8"/>
      <c r="S54" s="130"/>
    </row>
    <row r="55" spans="1:19" x14ac:dyDescent="0.35">
      <c r="A55" s="129"/>
      <c r="B55" s="130" t="s">
        <v>910</v>
      </c>
      <c r="C55" s="130"/>
      <c r="D55" s="29">
        <v>30</v>
      </c>
      <c r="E55" s="19" t="s">
        <v>31</v>
      </c>
      <c r="F55" s="74"/>
      <c r="G55" s="63"/>
      <c r="H55" s="73"/>
      <c r="I55" s="63"/>
      <c r="J55" s="73"/>
      <c r="K55" s="63"/>
      <c r="L55" s="73"/>
      <c r="M55" s="63"/>
      <c r="N55" s="74"/>
      <c r="O55" s="66"/>
      <c r="P55" s="74"/>
      <c r="Q55" s="66"/>
      <c r="R55" s="8"/>
      <c r="S55" s="130"/>
    </row>
    <row r="56" spans="1:19" x14ac:dyDescent="0.35">
      <c r="A56" s="129"/>
      <c r="B56" s="117" t="s">
        <v>649</v>
      </c>
      <c r="C56" s="130"/>
      <c r="D56" s="29">
        <v>31</v>
      </c>
      <c r="E56" s="19" t="s">
        <v>20</v>
      </c>
      <c r="F56" s="74"/>
      <c r="G56" s="63"/>
      <c r="H56" s="73"/>
      <c r="I56" s="63"/>
      <c r="J56" s="73"/>
      <c r="K56" s="63"/>
      <c r="L56" s="73"/>
      <c r="M56" s="63"/>
      <c r="N56" s="74"/>
      <c r="O56" s="66"/>
      <c r="P56" s="74"/>
      <c r="Q56" s="66"/>
      <c r="R56" s="8"/>
      <c r="S56" s="130"/>
    </row>
    <row r="57" spans="1:19" x14ac:dyDescent="0.35">
      <c r="A57" s="129"/>
      <c r="B57" s="130" t="s">
        <v>911</v>
      </c>
      <c r="C57" s="130"/>
      <c r="D57" s="29">
        <v>32</v>
      </c>
      <c r="E57" s="19" t="s">
        <v>32</v>
      </c>
      <c r="F57" s="74"/>
      <c r="G57" s="63"/>
      <c r="H57" s="73"/>
      <c r="I57" s="63"/>
      <c r="J57" s="73"/>
      <c r="K57" s="63"/>
      <c r="L57" s="73"/>
      <c r="M57" s="63"/>
      <c r="N57" s="74"/>
      <c r="O57" s="66"/>
      <c r="P57" s="74"/>
      <c r="Q57" s="66"/>
      <c r="R57" s="8"/>
      <c r="S57" s="130"/>
    </row>
    <row r="58" spans="1:19" x14ac:dyDescent="0.35">
      <c r="A58" s="129"/>
      <c r="B58" s="130" t="s">
        <v>912</v>
      </c>
      <c r="C58" s="130"/>
      <c r="D58" s="29">
        <v>33</v>
      </c>
      <c r="E58" s="19" t="s">
        <v>842</v>
      </c>
      <c r="F58" s="74"/>
      <c r="G58" s="63"/>
      <c r="H58" s="73"/>
      <c r="I58" s="63"/>
      <c r="J58" s="73"/>
      <c r="K58" s="63"/>
      <c r="L58" s="73"/>
      <c r="M58" s="63"/>
      <c r="N58" s="74"/>
      <c r="O58" s="66"/>
      <c r="P58" s="74"/>
      <c r="Q58" s="66"/>
      <c r="R58" s="8"/>
      <c r="S58" s="130"/>
    </row>
    <row r="59" spans="1:19" x14ac:dyDescent="0.35">
      <c r="A59" s="129"/>
      <c r="B59" s="130" t="s">
        <v>913</v>
      </c>
      <c r="C59" s="130"/>
      <c r="D59" s="29">
        <v>34</v>
      </c>
      <c r="E59" s="19" t="s">
        <v>571</v>
      </c>
      <c r="F59" s="74"/>
      <c r="G59" s="63"/>
      <c r="H59" s="73"/>
      <c r="I59" s="63"/>
      <c r="J59" s="73"/>
      <c r="K59" s="63"/>
      <c r="L59" s="73"/>
      <c r="M59" s="63"/>
      <c r="N59" s="74"/>
      <c r="O59" s="66"/>
      <c r="P59" s="74"/>
      <c r="Q59" s="66"/>
      <c r="R59" s="8"/>
      <c r="S59" s="130"/>
    </row>
    <row r="60" spans="1:19" x14ac:dyDescent="0.35">
      <c r="A60" s="129"/>
      <c r="B60" s="130" t="s">
        <v>914</v>
      </c>
      <c r="C60" s="130"/>
      <c r="D60" s="29">
        <v>35</v>
      </c>
      <c r="E60" s="19" t="s">
        <v>33</v>
      </c>
      <c r="F60" s="74"/>
      <c r="G60" s="63"/>
      <c r="H60" s="73"/>
      <c r="I60" s="63"/>
      <c r="J60" s="73"/>
      <c r="K60" s="63"/>
      <c r="L60" s="73"/>
      <c r="M60" s="63"/>
      <c r="N60" s="74"/>
      <c r="O60" s="66"/>
      <c r="P60" s="74"/>
      <c r="Q60" s="66"/>
      <c r="R60" s="8"/>
      <c r="S60" s="130"/>
    </row>
    <row r="61" spans="1:19" x14ac:dyDescent="0.35">
      <c r="A61" s="129"/>
      <c r="B61" s="130" t="s">
        <v>841</v>
      </c>
      <c r="C61" s="130"/>
      <c r="D61" s="29">
        <v>36</v>
      </c>
      <c r="E61" s="19" t="s">
        <v>34</v>
      </c>
      <c r="F61" s="74"/>
      <c r="G61" s="63"/>
      <c r="H61" s="73"/>
      <c r="I61" s="63"/>
      <c r="J61" s="73"/>
      <c r="K61" s="63"/>
      <c r="L61" s="73"/>
      <c r="M61" s="63"/>
      <c r="N61" s="74"/>
      <c r="O61" s="66"/>
      <c r="P61" s="74"/>
      <c r="Q61" s="66"/>
      <c r="R61" s="8"/>
      <c r="S61" s="130"/>
    </row>
    <row r="62" spans="1:19" x14ac:dyDescent="0.35">
      <c r="A62" s="129"/>
      <c r="B62" s="130" t="s">
        <v>915</v>
      </c>
      <c r="C62" s="130"/>
      <c r="D62" s="29"/>
      <c r="E62" s="22" t="s">
        <v>1014</v>
      </c>
      <c r="F62" s="75">
        <f t="shared" ref="F62:Q62" si="0">SUM(F26:F61)</f>
        <v>0</v>
      </c>
      <c r="G62" s="69">
        <f t="shared" si="0"/>
        <v>0</v>
      </c>
      <c r="H62" s="75">
        <f t="shared" si="0"/>
        <v>0</v>
      </c>
      <c r="I62" s="69">
        <f t="shared" si="0"/>
        <v>0</v>
      </c>
      <c r="J62" s="75">
        <f t="shared" si="0"/>
        <v>0</v>
      </c>
      <c r="K62" s="69">
        <f t="shared" si="0"/>
        <v>0</v>
      </c>
      <c r="L62" s="75">
        <f t="shared" si="0"/>
        <v>0</v>
      </c>
      <c r="M62" s="69">
        <f t="shared" si="0"/>
        <v>0</v>
      </c>
      <c r="N62" s="75">
        <f t="shared" si="0"/>
        <v>0</v>
      </c>
      <c r="O62" s="69">
        <f t="shared" si="0"/>
        <v>0</v>
      </c>
      <c r="P62" s="75">
        <f t="shared" si="0"/>
        <v>0</v>
      </c>
      <c r="Q62" s="69">
        <f t="shared" si="0"/>
        <v>0</v>
      </c>
      <c r="R62" s="8"/>
      <c r="S62" s="130"/>
    </row>
    <row r="63" spans="1:19" x14ac:dyDescent="0.35">
      <c r="A63" s="129"/>
      <c r="B63" s="130"/>
      <c r="C63" s="130" t="s">
        <v>404</v>
      </c>
      <c r="D63" s="2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130"/>
    </row>
    <row r="64" spans="1:19" x14ac:dyDescent="0.35">
      <c r="A64" s="130"/>
      <c r="B64" s="130"/>
      <c r="C64" s="130" t="s">
        <v>407</v>
      </c>
      <c r="D64" s="130"/>
      <c r="E64" s="130" t="s">
        <v>851</v>
      </c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 t="s">
        <v>408</v>
      </c>
    </row>
    <row r="70" spans="5:5" x14ac:dyDescent="0.35">
      <c r="E70" s="54" t="s">
        <v>38</v>
      </c>
    </row>
    <row r="72" spans="5:5" x14ac:dyDescent="0.35">
      <c r="E72" s="55" t="s">
        <v>39</v>
      </c>
    </row>
    <row r="74" spans="5:5" x14ac:dyDescent="0.35">
      <c r="E74" t="s">
        <v>40</v>
      </c>
    </row>
  </sheetData>
  <mergeCells count="18">
    <mergeCell ref="D22:E24"/>
    <mergeCell ref="D21:E21"/>
    <mergeCell ref="P23:Q23"/>
    <mergeCell ref="F22:I22"/>
    <mergeCell ref="F23:G23"/>
    <mergeCell ref="H23:I23"/>
    <mergeCell ref="N22:Q22"/>
    <mergeCell ref="J22:M22"/>
    <mergeCell ref="J23:K23"/>
    <mergeCell ref="L23:M23"/>
    <mergeCell ref="F21:Q21"/>
    <mergeCell ref="N23:O23"/>
    <mergeCell ref="D1:P1"/>
    <mergeCell ref="D2:P2"/>
    <mergeCell ref="G9:J9"/>
    <mergeCell ref="G8:J8"/>
    <mergeCell ref="E8:F8"/>
    <mergeCell ref="E9:F9"/>
  </mergeCells>
  <phoneticPr fontId="4" type="noConversion"/>
  <dataValidations count="2">
    <dataValidation type="decimal" allowBlank="1" showInputMessage="1" showErrorMessage="1" errorTitle="Input Error" error="Please enter a numeric value between 0 and 99999999999999999" sqref="F26:G62 I26:I62 K26:K62 M26:M62 O26:O62 Q26:Q62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H26:H62 J26:J62 L26:L62 N26:N62 P26:P62">
      <formula1>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R67"/>
  <sheetViews>
    <sheetView showGridLines="0" workbookViewId="0">
      <pane xSplit="5" ySplit="22" topLeftCell="I70" activePane="bottomRight" state="frozen"/>
      <selection pane="topRight" activeCell="F1" sqref="F1"/>
      <selection pane="bottomLeft" activeCell="A23" sqref="A23"/>
      <selection pane="bottomRight" sqref="A1:C1048576"/>
    </sheetView>
  </sheetViews>
  <sheetFormatPr defaultRowHeight="14.5" x14ac:dyDescent="0.35"/>
  <cols>
    <col min="1" max="1" width="0.453125" hidden="1" customWidth="1"/>
    <col min="2" max="3" width="9.1796875" hidden="1" customWidth="1"/>
    <col min="4" max="4" width="6.7265625" customWidth="1"/>
    <col min="5" max="5" width="30.7265625" customWidth="1"/>
    <col min="6" max="6" width="20.26953125" customWidth="1"/>
    <col min="7" max="7" width="17" customWidth="1"/>
    <col min="8" max="8" width="16.81640625" customWidth="1"/>
    <col min="9" max="9" width="16.7265625" customWidth="1"/>
    <col min="10" max="10" width="18" customWidth="1"/>
    <col min="11" max="11" width="16" customWidth="1"/>
    <col min="12" max="12" width="17.1796875" customWidth="1"/>
    <col min="13" max="13" width="17.26953125" customWidth="1"/>
    <col min="14" max="14" width="26.26953125" customWidth="1"/>
  </cols>
  <sheetData>
    <row r="1" spans="1:18" ht="28" customHeight="1" x14ac:dyDescent="0.45">
      <c r="A1" s="14" t="s">
        <v>871</v>
      </c>
      <c r="D1" s="167" t="s">
        <v>889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8" ht="18.5" x14ac:dyDescent="0.45">
      <c r="D2" s="167" t="s">
        <v>819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8" x14ac:dyDescent="0.35">
      <c r="B3" s="107"/>
      <c r="C3" s="108"/>
      <c r="D3" s="108" t="s">
        <v>500</v>
      </c>
      <c r="E3" s="108"/>
      <c r="F3" s="108"/>
      <c r="G3" s="108"/>
      <c r="H3" s="108"/>
      <c r="I3" s="108"/>
      <c r="J3" s="108"/>
      <c r="K3" s="108"/>
      <c r="L3" s="130"/>
      <c r="M3" s="27"/>
      <c r="N3" s="27"/>
    </row>
    <row r="4" spans="1:18" x14ac:dyDescent="0.35"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27"/>
      <c r="N4" s="27"/>
    </row>
    <row r="5" spans="1:18" hidden="1" x14ac:dyDescent="0.35"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27"/>
      <c r="N5" s="27"/>
    </row>
    <row r="6" spans="1:18" hidden="1" x14ac:dyDescent="0.35">
      <c r="B6" s="129"/>
      <c r="C6" s="130"/>
      <c r="D6" s="130" t="s">
        <v>405</v>
      </c>
      <c r="E6" s="130" t="s">
        <v>431</v>
      </c>
      <c r="F6" s="130" t="s">
        <v>431</v>
      </c>
      <c r="G6" s="130"/>
      <c r="H6" s="130"/>
      <c r="I6" s="130"/>
      <c r="J6" s="130"/>
      <c r="K6" s="130" t="s">
        <v>404</v>
      </c>
      <c r="L6" s="130" t="s">
        <v>406</v>
      </c>
      <c r="M6" s="27"/>
      <c r="N6" s="27"/>
    </row>
    <row r="7" spans="1:18" hidden="1" x14ac:dyDescent="0.35">
      <c r="B7" s="129"/>
      <c r="C7" s="130"/>
      <c r="D7" s="130" t="s">
        <v>404</v>
      </c>
      <c r="E7" s="27"/>
      <c r="F7" s="8"/>
      <c r="G7" s="8"/>
      <c r="H7" s="8"/>
      <c r="I7" s="8"/>
      <c r="J7" s="8"/>
      <c r="K7" s="8"/>
      <c r="L7" s="130"/>
      <c r="M7" s="27"/>
      <c r="N7" s="27"/>
    </row>
    <row r="8" spans="1:18" ht="15" customHeight="1" x14ac:dyDescent="0.35">
      <c r="B8" s="129" t="s">
        <v>706</v>
      </c>
      <c r="C8" s="130"/>
      <c r="D8" s="130"/>
      <c r="E8" s="213" t="s">
        <v>861</v>
      </c>
      <c r="F8" s="215"/>
      <c r="G8" s="188">
        <f>StartUp!G9</f>
        <v>0</v>
      </c>
      <c r="H8" s="201"/>
      <c r="I8" s="201"/>
      <c r="J8" s="202"/>
      <c r="K8" s="8"/>
      <c r="L8" s="130"/>
      <c r="M8" s="27"/>
      <c r="N8" s="27"/>
    </row>
    <row r="9" spans="1:18" ht="30" customHeight="1" x14ac:dyDescent="0.35">
      <c r="B9" s="129" t="s">
        <v>707</v>
      </c>
      <c r="C9" s="130"/>
      <c r="D9" s="130"/>
      <c r="E9" s="213" t="s">
        <v>432</v>
      </c>
      <c r="F9" s="215"/>
      <c r="G9" s="191">
        <f>StartUp!D17</f>
        <v>0</v>
      </c>
      <c r="H9" s="199"/>
      <c r="I9" s="199"/>
      <c r="J9" s="200"/>
      <c r="K9" s="8"/>
      <c r="L9" s="130"/>
      <c r="M9" s="27"/>
      <c r="N9" s="27"/>
    </row>
    <row r="10" spans="1:18" hidden="1" x14ac:dyDescent="0.35">
      <c r="B10" s="129"/>
      <c r="C10" s="130"/>
      <c r="D10" s="130" t="s">
        <v>404</v>
      </c>
      <c r="E10" s="27"/>
      <c r="F10" s="27"/>
      <c r="G10" s="8"/>
      <c r="H10" s="8"/>
      <c r="I10" s="8"/>
      <c r="J10" s="8"/>
      <c r="K10" s="8"/>
      <c r="L10" s="130"/>
      <c r="M10" s="27"/>
      <c r="N10" s="27"/>
    </row>
    <row r="11" spans="1:18" hidden="1" x14ac:dyDescent="0.35">
      <c r="B11" s="110"/>
      <c r="C11" s="111"/>
      <c r="D11" s="111" t="s">
        <v>407</v>
      </c>
      <c r="E11" s="111"/>
      <c r="F11" s="111"/>
      <c r="G11" s="111"/>
      <c r="H11" s="111"/>
      <c r="I11" s="111"/>
      <c r="J11" s="111"/>
      <c r="K11" s="111"/>
      <c r="L11" s="130" t="s">
        <v>408</v>
      </c>
      <c r="M11" s="27"/>
      <c r="N11" s="27"/>
    </row>
    <row r="12" spans="1:18" hidden="1" x14ac:dyDescent="0.35"/>
    <row r="13" spans="1:18" hidden="1" x14ac:dyDescent="0.35"/>
    <row r="14" spans="1:18" hidden="1" x14ac:dyDescent="0.35">
      <c r="A14" s="107"/>
      <c r="B14" s="108"/>
      <c r="C14" s="108" t="s">
        <v>503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14"/>
      <c r="Q14" s="27"/>
      <c r="R14" s="27"/>
    </row>
    <row r="15" spans="1:18" hidden="1" x14ac:dyDescent="0.35">
      <c r="A15" s="129"/>
      <c r="B15" s="130"/>
      <c r="C15" s="130"/>
      <c r="D15" s="130"/>
      <c r="E15" s="130"/>
      <c r="F15" s="130" t="s">
        <v>704</v>
      </c>
      <c r="G15" s="130" t="s">
        <v>705</v>
      </c>
      <c r="H15" s="130" t="s">
        <v>708</v>
      </c>
      <c r="I15" s="130" t="s">
        <v>862</v>
      </c>
      <c r="J15" s="130" t="s">
        <v>43</v>
      </c>
      <c r="K15" s="130" t="s">
        <v>43</v>
      </c>
      <c r="L15" s="130" t="s">
        <v>43</v>
      </c>
      <c r="M15" s="130" t="s">
        <v>43</v>
      </c>
      <c r="N15" s="130" t="s">
        <v>709</v>
      </c>
      <c r="O15" s="130"/>
      <c r="P15" s="115"/>
      <c r="Q15" s="27"/>
      <c r="R15" s="27"/>
    </row>
    <row r="16" spans="1:18" x14ac:dyDescent="0.35">
      <c r="A16" s="129"/>
      <c r="B16" s="130"/>
      <c r="C16" s="130"/>
      <c r="D16" s="130"/>
      <c r="E16" s="130"/>
      <c r="F16" s="130"/>
      <c r="G16" s="130"/>
      <c r="H16" s="130"/>
      <c r="I16" s="130"/>
      <c r="J16" s="130" t="s">
        <v>710</v>
      </c>
      <c r="K16" s="130" t="s">
        <v>711</v>
      </c>
      <c r="L16" s="130" t="s">
        <v>712</v>
      </c>
      <c r="M16" s="130" t="s">
        <v>713</v>
      </c>
      <c r="N16" s="130"/>
      <c r="O16" s="130"/>
      <c r="P16" s="131"/>
      <c r="Q16" s="27"/>
      <c r="R16" s="27"/>
    </row>
    <row r="17" spans="1:18" x14ac:dyDescent="0.35">
      <c r="A17" s="129"/>
      <c r="B17" s="130"/>
      <c r="C17" s="130" t="s">
        <v>405</v>
      </c>
      <c r="D17" s="130" t="s">
        <v>632</v>
      </c>
      <c r="E17" s="130" t="s">
        <v>431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30" t="s">
        <v>404</v>
      </c>
      <c r="P17" s="131" t="s">
        <v>406</v>
      </c>
      <c r="Q17" s="27"/>
      <c r="R17" s="27"/>
    </row>
    <row r="18" spans="1:18" x14ac:dyDescent="0.35">
      <c r="A18" s="129"/>
      <c r="B18" s="130"/>
      <c r="C18" s="130" t="s">
        <v>431</v>
      </c>
      <c r="D18" s="229" t="s">
        <v>1009</v>
      </c>
      <c r="E18" s="236"/>
      <c r="F18" s="171" t="s">
        <v>443</v>
      </c>
      <c r="G18" s="231"/>
      <c r="H18" s="231"/>
      <c r="I18" s="231"/>
      <c r="J18" s="231"/>
      <c r="K18" s="231"/>
      <c r="L18" s="231"/>
      <c r="M18" s="231"/>
      <c r="N18" s="232"/>
      <c r="O18" s="27"/>
      <c r="P18" s="130"/>
      <c r="Q18" s="27"/>
      <c r="R18" s="27"/>
    </row>
    <row r="19" spans="1:18" ht="15" customHeight="1" x14ac:dyDescent="0.35">
      <c r="A19" s="129"/>
      <c r="B19" s="130"/>
      <c r="C19" s="130" t="s">
        <v>431</v>
      </c>
      <c r="D19" s="56"/>
      <c r="E19" s="240" t="s">
        <v>837</v>
      </c>
      <c r="F19" s="237" t="s">
        <v>798</v>
      </c>
      <c r="G19" s="237" t="s">
        <v>799</v>
      </c>
      <c r="H19" s="237" t="s">
        <v>800</v>
      </c>
      <c r="I19" s="237" t="s">
        <v>825</v>
      </c>
      <c r="J19" s="186" t="s">
        <v>793</v>
      </c>
      <c r="K19" s="239"/>
      <c r="L19" s="239"/>
      <c r="M19" s="187"/>
      <c r="N19" s="237" t="s">
        <v>44</v>
      </c>
      <c r="O19" s="8"/>
      <c r="P19" s="130"/>
      <c r="Q19" s="27"/>
      <c r="R19" s="27"/>
    </row>
    <row r="20" spans="1:18" x14ac:dyDescent="0.35">
      <c r="A20" s="129"/>
      <c r="B20" s="130"/>
      <c r="C20" s="113" t="s">
        <v>431</v>
      </c>
      <c r="D20" s="57"/>
      <c r="E20" s="241"/>
      <c r="F20" s="238"/>
      <c r="G20" s="238"/>
      <c r="H20" s="238"/>
      <c r="I20" s="238"/>
      <c r="J20" s="24" t="s">
        <v>794</v>
      </c>
      <c r="K20" s="24" t="s">
        <v>795</v>
      </c>
      <c r="L20" s="24" t="s">
        <v>796</v>
      </c>
      <c r="M20" s="24" t="s">
        <v>797</v>
      </c>
      <c r="N20" s="238"/>
      <c r="O20" s="8"/>
      <c r="P20" s="130"/>
      <c r="Q20" s="27"/>
      <c r="R20" s="27"/>
    </row>
    <row r="21" spans="1:18" x14ac:dyDescent="0.35">
      <c r="A21" s="129"/>
      <c r="B21" s="130"/>
      <c r="C21" s="130" t="s">
        <v>431</v>
      </c>
      <c r="D21" s="58"/>
      <c r="E21" s="242"/>
      <c r="F21" s="30">
        <v>1</v>
      </c>
      <c r="G21" s="30">
        <v>2</v>
      </c>
      <c r="H21" s="30">
        <v>3</v>
      </c>
      <c r="I21" s="30">
        <v>4</v>
      </c>
      <c r="J21" s="30">
        <v>5</v>
      </c>
      <c r="K21" s="30">
        <v>6</v>
      </c>
      <c r="L21" s="30">
        <v>7</v>
      </c>
      <c r="M21" s="30">
        <v>8</v>
      </c>
      <c r="N21" s="30">
        <v>9</v>
      </c>
      <c r="O21" s="27"/>
      <c r="P21" s="130"/>
      <c r="Q21" s="27"/>
      <c r="R21" s="27"/>
    </row>
    <row r="22" spans="1:18" hidden="1" x14ac:dyDescent="0.35">
      <c r="A22" s="129"/>
      <c r="B22" s="130"/>
      <c r="C22" s="130" t="s">
        <v>404</v>
      </c>
      <c r="D22" s="2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30"/>
      <c r="Q22" s="27"/>
      <c r="R22" s="27"/>
    </row>
    <row r="23" spans="1:18" x14ac:dyDescent="0.35">
      <c r="A23" s="129"/>
      <c r="B23" s="130" t="s">
        <v>714</v>
      </c>
      <c r="C23" s="130"/>
      <c r="D23" s="233" t="s">
        <v>634</v>
      </c>
      <c r="E23" s="25" t="s">
        <v>504</v>
      </c>
      <c r="F23" s="69">
        <f>F24+F25+F26+F27+F28+F29+F30</f>
        <v>0</v>
      </c>
      <c r="G23" s="69">
        <f t="shared" ref="G23:N23" si="0">G24+G25+G26+G27+G28+G29+G30</f>
        <v>0</v>
      </c>
      <c r="H23" s="69">
        <f t="shared" si="0"/>
        <v>0</v>
      </c>
      <c r="I23" s="69">
        <f t="shared" si="0"/>
        <v>0</v>
      </c>
      <c r="J23" s="69">
        <f t="shared" si="0"/>
        <v>0</v>
      </c>
      <c r="K23" s="69">
        <f t="shared" si="0"/>
        <v>0</v>
      </c>
      <c r="L23" s="69">
        <f t="shared" si="0"/>
        <v>0</v>
      </c>
      <c r="M23" s="69">
        <f t="shared" si="0"/>
        <v>0</v>
      </c>
      <c r="N23" s="65">
        <f t="shared" si="0"/>
        <v>0</v>
      </c>
      <c r="O23" s="8"/>
      <c r="P23" s="130"/>
      <c r="Q23" s="27"/>
      <c r="R23" s="27"/>
    </row>
    <row r="24" spans="1:18" x14ac:dyDescent="0.35">
      <c r="A24" s="129"/>
      <c r="B24" s="130" t="s">
        <v>899</v>
      </c>
      <c r="C24" s="130"/>
      <c r="D24" s="234"/>
      <c r="E24" s="26" t="s">
        <v>483</v>
      </c>
      <c r="F24" s="63"/>
      <c r="G24" s="63"/>
      <c r="H24" s="63"/>
      <c r="I24" s="68"/>
      <c r="J24" s="63"/>
      <c r="K24" s="63"/>
      <c r="L24" s="63"/>
      <c r="M24" s="63"/>
      <c r="N24" s="64"/>
      <c r="O24" s="8"/>
      <c r="P24" s="130"/>
      <c r="Q24" s="27"/>
      <c r="R24" s="27"/>
    </row>
    <row r="25" spans="1:18" x14ac:dyDescent="0.35">
      <c r="A25" s="129"/>
      <c r="B25" s="130" t="s">
        <v>902</v>
      </c>
      <c r="C25" s="130"/>
      <c r="D25" s="234"/>
      <c r="E25" s="26" t="s">
        <v>529</v>
      </c>
      <c r="F25" s="63"/>
      <c r="G25" s="63"/>
      <c r="H25" s="63"/>
      <c r="I25" s="68"/>
      <c r="J25" s="63"/>
      <c r="K25" s="63"/>
      <c r="L25" s="63"/>
      <c r="M25" s="63"/>
      <c r="N25" s="64"/>
      <c r="O25" s="8"/>
      <c r="P25" s="130"/>
      <c r="Q25" s="27"/>
      <c r="R25" s="27"/>
    </row>
    <row r="26" spans="1:18" x14ac:dyDescent="0.35">
      <c r="A26" s="129"/>
      <c r="B26" s="130" t="s">
        <v>901</v>
      </c>
      <c r="C26" s="130"/>
      <c r="D26" s="234"/>
      <c r="E26" s="26" t="s">
        <v>528</v>
      </c>
      <c r="F26" s="63"/>
      <c r="G26" s="63"/>
      <c r="H26" s="63"/>
      <c r="I26" s="68"/>
      <c r="J26" s="63"/>
      <c r="K26" s="63"/>
      <c r="L26" s="63"/>
      <c r="M26" s="63"/>
      <c r="N26" s="64"/>
      <c r="O26" s="8"/>
      <c r="P26" s="130"/>
      <c r="Q26" s="27"/>
      <c r="R26" s="27"/>
    </row>
    <row r="27" spans="1:18" x14ac:dyDescent="0.35">
      <c r="A27" s="129"/>
      <c r="B27" s="130" t="s">
        <v>898</v>
      </c>
      <c r="C27" s="130"/>
      <c r="D27" s="234"/>
      <c r="E27" s="26" t="s">
        <v>527</v>
      </c>
      <c r="F27" s="63"/>
      <c r="G27" s="63"/>
      <c r="H27" s="63"/>
      <c r="I27" s="68"/>
      <c r="J27" s="63"/>
      <c r="K27" s="63"/>
      <c r="L27" s="63"/>
      <c r="M27" s="63"/>
      <c r="N27" s="64"/>
      <c r="O27" s="8"/>
      <c r="P27" s="130"/>
      <c r="Q27" s="27"/>
      <c r="R27" s="27"/>
    </row>
    <row r="28" spans="1:18" x14ac:dyDescent="0.35">
      <c r="A28" s="129"/>
      <c r="B28" s="130" t="s">
        <v>903</v>
      </c>
      <c r="C28" s="130"/>
      <c r="D28" s="234"/>
      <c r="E28" s="26" t="s">
        <v>526</v>
      </c>
      <c r="F28" s="63"/>
      <c r="G28" s="63"/>
      <c r="H28" s="63"/>
      <c r="I28" s="68"/>
      <c r="J28" s="63"/>
      <c r="K28" s="63"/>
      <c r="L28" s="63"/>
      <c r="M28" s="63"/>
      <c r="N28" s="64"/>
      <c r="O28" s="8"/>
      <c r="P28" s="130"/>
      <c r="Q28" s="27"/>
      <c r="R28" s="27"/>
    </row>
    <row r="29" spans="1:18" x14ac:dyDescent="0.35">
      <c r="A29" s="129"/>
      <c r="B29" s="130" t="s">
        <v>900</v>
      </c>
      <c r="C29" s="130"/>
      <c r="D29" s="234"/>
      <c r="E29" s="26" t="s">
        <v>471</v>
      </c>
      <c r="F29" s="63"/>
      <c r="G29" s="63"/>
      <c r="H29" s="63"/>
      <c r="I29" s="68"/>
      <c r="J29" s="63"/>
      <c r="K29" s="63"/>
      <c r="L29" s="63"/>
      <c r="M29" s="63"/>
      <c r="N29" s="64"/>
      <c r="O29" s="8"/>
      <c r="P29" s="130"/>
      <c r="Q29" s="27"/>
      <c r="R29" s="27"/>
    </row>
    <row r="30" spans="1:18" x14ac:dyDescent="0.35">
      <c r="A30" s="129"/>
      <c r="B30" s="130" t="s">
        <v>897</v>
      </c>
      <c r="C30" s="130"/>
      <c r="D30" s="235"/>
      <c r="E30" s="26" t="s">
        <v>525</v>
      </c>
      <c r="F30" s="63"/>
      <c r="G30" s="63"/>
      <c r="H30" s="63"/>
      <c r="I30" s="68"/>
      <c r="J30" s="63"/>
      <c r="K30" s="63"/>
      <c r="L30" s="63"/>
      <c r="M30" s="63"/>
      <c r="N30" s="64"/>
      <c r="O30" s="8"/>
      <c r="P30" s="130"/>
      <c r="Q30" s="27"/>
      <c r="R30" s="27"/>
    </row>
    <row r="31" spans="1:18" x14ac:dyDescent="0.35">
      <c r="A31" s="129"/>
      <c r="B31" s="130" t="s">
        <v>715</v>
      </c>
      <c r="C31" s="130"/>
      <c r="D31" s="233" t="s">
        <v>635</v>
      </c>
      <c r="E31" s="25" t="s">
        <v>524</v>
      </c>
      <c r="F31" s="69">
        <f>F32+F33+F34+F35+F36+F37+F38+F39</f>
        <v>0</v>
      </c>
      <c r="G31" s="69">
        <f t="shared" ref="G31:N31" si="1">G32+G33+G34+G35+G36+G37+G38+G39</f>
        <v>0</v>
      </c>
      <c r="H31" s="69">
        <f t="shared" si="1"/>
        <v>0</v>
      </c>
      <c r="I31" s="69">
        <f t="shared" si="1"/>
        <v>0</v>
      </c>
      <c r="J31" s="69">
        <f t="shared" si="1"/>
        <v>0</v>
      </c>
      <c r="K31" s="69">
        <f t="shared" si="1"/>
        <v>0</v>
      </c>
      <c r="L31" s="69">
        <f t="shared" si="1"/>
        <v>0</v>
      </c>
      <c r="M31" s="69">
        <f t="shared" si="1"/>
        <v>0</v>
      </c>
      <c r="N31" s="65">
        <f t="shared" si="1"/>
        <v>0</v>
      </c>
      <c r="O31" s="8"/>
      <c r="P31" s="130"/>
      <c r="Q31" s="27"/>
      <c r="R31" s="27"/>
    </row>
    <row r="32" spans="1:18" x14ac:dyDescent="0.35">
      <c r="A32" s="129"/>
      <c r="B32" s="130" t="s">
        <v>873</v>
      </c>
      <c r="C32" s="130"/>
      <c r="D32" s="234"/>
      <c r="E32" s="26" t="s">
        <v>481</v>
      </c>
      <c r="F32" s="63"/>
      <c r="G32" s="63"/>
      <c r="H32" s="63"/>
      <c r="I32" s="68"/>
      <c r="J32" s="63"/>
      <c r="K32" s="63"/>
      <c r="L32" s="63"/>
      <c r="M32" s="63"/>
      <c r="N32" s="64"/>
      <c r="O32" s="8"/>
      <c r="P32" s="130"/>
      <c r="Q32" s="27"/>
      <c r="R32" s="27"/>
    </row>
    <row r="33" spans="1:18" x14ac:dyDescent="0.35">
      <c r="A33" s="129"/>
      <c r="B33" s="130" t="s">
        <v>881</v>
      </c>
      <c r="C33" s="130"/>
      <c r="D33" s="234"/>
      <c r="E33" s="26" t="s">
        <v>523</v>
      </c>
      <c r="F33" s="63"/>
      <c r="G33" s="63"/>
      <c r="H33" s="63"/>
      <c r="I33" s="68"/>
      <c r="J33" s="63"/>
      <c r="K33" s="63"/>
      <c r="L33" s="63"/>
      <c r="M33" s="63"/>
      <c r="N33" s="64"/>
      <c r="O33" s="8"/>
      <c r="P33" s="130"/>
      <c r="Q33" s="27"/>
      <c r="R33" s="27"/>
    </row>
    <row r="34" spans="1:18" x14ac:dyDescent="0.35">
      <c r="A34" s="129"/>
      <c r="B34" s="130" t="s">
        <v>874</v>
      </c>
      <c r="C34" s="130"/>
      <c r="D34" s="234"/>
      <c r="E34" s="26" t="s">
        <v>522</v>
      </c>
      <c r="F34" s="63"/>
      <c r="G34" s="63"/>
      <c r="H34" s="63"/>
      <c r="I34" s="68"/>
      <c r="J34" s="63"/>
      <c r="K34" s="63"/>
      <c r="L34" s="63"/>
      <c r="M34" s="63"/>
      <c r="N34" s="64"/>
      <c r="O34" s="8"/>
      <c r="P34" s="130"/>
      <c r="Q34" s="27"/>
      <c r="R34" s="27"/>
    </row>
    <row r="35" spans="1:18" x14ac:dyDescent="0.35">
      <c r="A35" s="129"/>
      <c r="B35" s="130" t="s">
        <v>880</v>
      </c>
      <c r="C35" s="130"/>
      <c r="D35" s="234"/>
      <c r="E35" s="26" t="s">
        <v>521</v>
      </c>
      <c r="F35" s="63"/>
      <c r="G35" s="63"/>
      <c r="H35" s="63"/>
      <c r="I35" s="68"/>
      <c r="J35" s="63"/>
      <c r="K35" s="63"/>
      <c r="L35" s="63"/>
      <c r="M35" s="63"/>
      <c r="N35" s="64"/>
      <c r="O35" s="8"/>
      <c r="P35" s="130"/>
      <c r="Q35" s="27"/>
      <c r="R35" s="27"/>
    </row>
    <row r="36" spans="1:18" x14ac:dyDescent="0.35">
      <c r="A36" s="129"/>
      <c r="B36" s="130" t="s">
        <v>892</v>
      </c>
      <c r="C36" s="130"/>
      <c r="D36" s="234"/>
      <c r="E36" s="26" t="s">
        <v>520</v>
      </c>
      <c r="F36" s="63"/>
      <c r="G36" s="63"/>
      <c r="H36" s="63"/>
      <c r="I36" s="68"/>
      <c r="J36" s="63"/>
      <c r="K36" s="63"/>
      <c r="L36" s="63"/>
      <c r="M36" s="63"/>
      <c r="N36" s="64"/>
      <c r="O36" s="8"/>
      <c r="P36" s="130"/>
      <c r="Q36" s="27"/>
      <c r="R36" s="27"/>
    </row>
    <row r="37" spans="1:18" x14ac:dyDescent="0.35">
      <c r="A37" s="129"/>
      <c r="B37" s="130" t="s">
        <v>878</v>
      </c>
      <c r="C37" s="130"/>
      <c r="D37" s="234"/>
      <c r="E37" s="26" t="s">
        <v>519</v>
      </c>
      <c r="F37" s="63"/>
      <c r="G37" s="63"/>
      <c r="H37" s="63"/>
      <c r="I37" s="68"/>
      <c r="J37" s="63"/>
      <c r="K37" s="63"/>
      <c r="L37" s="63"/>
      <c r="M37" s="63"/>
      <c r="N37" s="64"/>
      <c r="O37" s="8"/>
      <c r="P37" s="130"/>
      <c r="Q37" s="27"/>
      <c r="R37" s="27"/>
    </row>
    <row r="38" spans="1:18" x14ac:dyDescent="0.35">
      <c r="A38" s="129"/>
      <c r="B38" s="130" t="s">
        <v>875</v>
      </c>
      <c r="C38" s="130"/>
      <c r="D38" s="234"/>
      <c r="E38" s="26" t="s">
        <v>518</v>
      </c>
      <c r="F38" s="63"/>
      <c r="G38" s="63"/>
      <c r="H38" s="63"/>
      <c r="I38" s="68"/>
      <c r="J38" s="63"/>
      <c r="K38" s="63"/>
      <c r="L38" s="63"/>
      <c r="M38" s="63"/>
      <c r="N38" s="64"/>
      <c r="O38" s="8"/>
      <c r="P38" s="130"/>
      <c r="Q38" s="27"/>
      <c r="R38" s="27"/>
    </row>
    <row r="39" spans="1:18" x14ac:dyDescent="0.35">
      <c r="A39" s="129"/>
      <c r="B39" s="130" t="s">
        <v>891</v>
      </c>
      <c r="C39" s="130"/>
      <c r="D39" s="235"/>
      <c r="E39" s="26" t="s">
        <v>476</v>
      </c>
      <c r="F39" s="63"/>
      <c r="G39" s="63"/>
      <c r="H39" s="63"/>
      <c r="I39" s="68"/>
      <c r="J39" s="63"/>
      <c r="K39" s="63"/>
      <c r="L39" s="63"/>
      <c r="M39" s="63"/>
      <c r="N39" s="64"/>
      <c r="O39" s="8"/>
      <c r="P39" s="130"/>
      <c r="Q39" s="27"/>
      <c r="R39" s="27"/>
    </row>
    <row r="40" spans="1:18" x14ac:dyDescent="0.35">
      <c r="A40" s="129"/>
      <c r="B40" s="130" t="s">
        <v>716</v>
      </c>
      <c r="C40" s="130"/>
      <c r="D40" s="233" t="s">
        <v>636</v>
      </c>
      <c r="E40" s="25" t="s">
        <v>517</v>
      </c>
      <c r="F40" s="69">
        <f t="shared" ref="F40:N40" si="2">F41+F42+F43+F44+F45</f>
        <v>0</v>
      </c>
      <c r="G40" s="69">
        <f t="shared" si="2"/>
        <v>0</v>
      </c>
      <c r="H40" s="69">
        <f t="shared" si="2"/>
        <v>0</v>
      </c>
      <c r="I40" s="69">
        <f t="shared" si="2"/>
        <v>0</v>
      </c>
      <c r="J40" s="69">
        <f t="shared" si="2"/>
        <v>0</v>
      </c>
      <c r="K40" s="69">
        <f t="shared" si="2"/>
        <v>0</v>
      </c>
      <c r="L40" s="69">
        <f t="shared" si="2"/>
        <v>0</v>
      </c>
      <c r="M40" s="69">
        <f t="shared" si="2"/>
        <v>0</v>
      </c>
      <c r="N40" s="65">
        <f t="shared" si="2"/>
        <v>0</v>
      </c>
      <c r="O40" s="8"/>
      <c r="P40" s="130"/>
      <c r="Q40" s="27"/>
      <c r="R40" s="27"/>
    </row>
    <row r="41" spans="1:18" x14ac:dyDescent="0.35">
      <c r="A41" s="129"/>
      <c r="B41" s="130" t="s">
        <v>876</v>
      </c>
      <c r="C41" s="130"/>
      <c r="D41" s="234"/>
      <c r="E41" s="26" t="s">
        <v>516</v>
      </c>
      <c r="F41" s="63"/>
      <c r="G41" s="63"/>
      <c r="H41" s="63"/>
      <c r="I41" s="68"/>
      <c r="J41" s="63"/>
      <c r="K41" s="63"/>
      <c r="L41" s="63"/>
      <c r="M41" s="63"/>
      <c r="N41" s="64"/>
      <c r="O41" s="8"/>
      <c r="P41" s="130"/>
      <c r="Q41" s="27"/>
      <c r="R41" s="27"/>
    </row>
    <row r="42" spans="1:18" x14ac:dyDescent="0.35">
      <c r="A42" s="129"/>
      <c r="B42" s="117" t="s">
        <v>877</v>
      </c>
      <c r="C42" s="130"/>
      <c r="D42" s="234"/>
      <c r="E42" s="19" t="s">
        <v>17</v>
      </c>
      <c r="F42" s="63"/>
      <c r="G42" s="63"/>
      <c r="H42" s="63"/>
      <c r="I42" s="68"/>
      <c r="J42" s="63"/>
      <c r="K42" s="63"/>
      <c r="L42" s="63"/>
      <c r="M42" s="63"/>
      <c r="N42" s="64"/>
      <c r="O42" s="8"/>
      <c r="P42" s="130"/>
      <c r="Q42" s="27"/>
      <c r="R42" s="27"/>
    </row>
    <row r="43" spans="1:18" x14ac:dyDescent="0.35">
      <c r="A43" s="129"/>
      <c r="B43" s="130" t="s">
        <v>890</v>
      </c>
      <c r="C43" s="130"/>
      <c r="D43" s="234"/>
      <c r="E43" s="26" t="s">
        <v>515</v>
      </c>
      <c r="F43" s="63"/>
      <c r="G43" s="63"/>
      <c r="H43" s="63"/>
      <c r="I43" s="68"/>
      <c r="J43" s="63"/>
      <c r="K43" s="63"/>
      <c r="L43" s="63"/>
      <c r="M43" s="63"/>
      <c r="N43" s="64"/>
      <c r="O43" s="8"/>
      <c r="P43" s="130"/>
      <c r="Q43" s="27"/>
      <c r="R43" s="27"/>
    </row>
    <row r="44" spans="1:18" x14ac:dyDescent="0.35">
      <c r="A44" s="129"/>
      <c r="B44" s="130" t="s">
        <v>879</v>
      </c>
      <c r="C44" s="130"/>
      <c r="D44" s="234"/>
      <c r="E44" s="26" t="s">
        <v>461</v>
      </c>
      <c r="F44" s="63"/>
      <c r="G44" s="63"/>
      <c r="H44" s="63"/>
      <c r="I44" s="68"/>
      <c r="J44" s="63"/>
      <c r="K44" s="63"/>
      <c r="L44" s="63"/>
      <c r="M44" s="63"/>
      <c r="N44" s="64"/>
      <c r="O44" s="8"/>
      <c r="P44" s="130"/>
      <c r="Q44" s="27"/>
      <c r="R44" s="27"/>
    </row>
    <row r="45" spans="1:18" x14ac:dyDescent="0.35">
      <c r="A45" s="129"/>
      <c r="B45" s="130" t="s">
        <v>893</v>
      </c>
      <c r="C45" s="130"/>
      <c r="D45" s="235"/>
      <c r="E45" s="26" t="s">
        <v>514</v>
      </c>
      <c r="F45" s="63"/>
      <c r="G45" s="63"/>
      <c r="H45" s="63"/>
      <c r="I45" s="68"/>
      <c r="J45" s="63"/>
      <c r="K45" s="63"/>
      <c r="L45" s="63"/>
      <c r="M45" s="63"/>
      <c r="N45" s="64"/>
      <c r="O45" s="8"/>
      <c r="P45" s="130"/>
      <c r="Q45" s="27"/>
      <c r="R45" s="27"/>
    </row>
    <row r="46" spans="1:18" x14ac:dyDescent="0.35">
      <c r="A46" s="129"/>
      <c r="B46" s="130" t="s">
        <v>717</v>
      </c>
      <c r="C46" s="130"/>
      <c r="D46" s="233" t="s">
        <v>637</v>
      </c>
      <c r="E46" s="25" t="s">
        <v>513</v>
      </c>
      <c r="F46" s="69">
        <f t="shared" ref="F46:N46" si="3">F47+F48+F49+F50</f>
        <v>0</v>
      </c>
      <c r="G46" s="69">
        <f t="shared" si="3"/>
        <v>0</v>
      </c>
      <c r="H46" s="69">
        <f t="shared" si="3"/>
        <v>0</v>
      </c>
      <c r="I46" s="69">
        <f t="shared" si="3"/>
        <v>0</v>
      </c>
      <c r="J46" s="69">
        <f t="shared" si="3"/>
        <v>0</v>
      </c>
      <c r="K46" s="69">
        <f t="shared" si="3"/>
        <v>0</v>
      </c>
      <c r="L46" s="69">
        <f t="shared" si="3"/>
        <v>0</v>
      </c>
      <c r="M46" s="69">
        <f t="shared" si="3"/>
        <v>0</v>
      </c>
      <c r="N46" s="65">
        <f t="shared" si="3"/>
        <v>0</v>
      </c>
      <c r="O46" s="8"/>
      <c r="P46" s="130"/>
      <c r="Q46" s="27"/>
      <c r="R46" s="27"/>
    </row>
    <row r="47" spans="1:18" x14ac:dyDescent="0.35">
      <c r="A47" s="129"/>
      <c r="B47" s="130" t="s">
        <v>909</v>
      </c>
      <c r="C47" s="130"/>
      <c r="D47" s="234"/>
      <c r="E47" s="26" t="s">
        <v>466</v>
      </c>
      <c r="F47" s="63"/>
      <c r="G47" s="63"/>
      <c r="H47" s="63"/>
      <c r="I47" s="68"/>
      <c r="J47" s="63"/>
      <c r="K47" s="63"/>
      <c r="L47" s="63"/>
      <c r="M47" s="63"/>
      <c r="N47" s="64"/>
      <c r="O47" s="8"/>
      <c r="P47" s="130"/>
      <c r="Q47" s="27"/>
      <c r="R47" s="27"/>
    </row>
    <row r="48" spans="1:18" x14ac:dyDescent="0.35">
      <c r="A48" s="129"/>
      <c r="B48" s="117" t="s">
        <v>19</v>
      </c>
      <c r="C48" s="130"/>
      <c r="D48" s="234"/>
      <c r="E48" s="19" t="s">
        <v>18</v>
      </c>
      <c r="F48" s="63"/>
      <c r="G48" s="63"/>
      <c r="H48" s="63"/>
      <c r="I48" s="68"/>
      <c r="J48" s="63"/>
      <c r="K48" s="63"/>
      <c r="L48" s="63"/>
      <c r="M48" s="63"/>
      <c r="N48" s="64"/>
      <c r="O48" s="8"/>
      <c r="P48" s="130"/>
      <c r="Q48" s="27"/>
      <c r="R48" s="27"/>
    </row>
    <row r="49" spans="1:18" x14ac:dyDescent="0.35">
      <c r="A49" s="129"/>
      <c r="B49" s="130" t="s">
        <v>894</v>
      </c>
      <c r="C49" s="130"/>
      <c r="D49" s="234"/>
      <c r="E49" s="26" t="s">
        <v>474</v>
      </c>
      <c r="F49" s="63"/>
      <c r="G49" s="63"/>
      <c r="H49" s="63"/>
      <c r="I49" s="68"/>
      <c r="J49" s="63"/>
      <c r="K49" s="63"/>
      <c r="L49" s="63"/>
      <c r="M49" s="63"/>
      <c r="N49" s="64"/>
      <c r="O49" s="8"/>
      <c r="P49" s="130"/>
      <c r="Q49" s="27"/>
      <c r="R49" s="27"/>
    </row>
    <row r="50" spans="1:18" x14ac:dyDescent="0.35">
      <c r="A50" s="129"/>
      <c r="B50" s="117" t="s">
        <v>896</v>
      </c>
      <c r="C50" s="130"/>
      <c r="D50" s="235"/>
      <c r="E50" s="19" t="s">
        <v>845</v>
      </c>
      <c r="F50" s="63"/>
      <c r="G50" s="63"/>
      <c r="H50" s="63"/>
      <c r="I50" s="68"/>
      <c r="J50" s="63"/>
      <c r="K50" s="63"/>
      <c r="L50" s="63"/>
      <c r="M50" s="63"/>
      <c r="N50" s="64"/>
      <c r="O50" s="8"/>
      <c r="P50" s="130"/>
      <c r="Q50" s="27"/>
      <c r="R50" s="27"/>
    </row>
    <row r="51" spans="1:18" x14ac:dyDescent="0.35">
      <c r="A51" s="129"/>
      <c r="B51" s="130" t="s">
        <v>718</v>
      </c>
      <c r="C51" s="130"/>
      <c r="D51" s="233" t="s">
        <v>638</v>
      </c>
      <c r="E51" s="25" t="s">
        <v>512</v>
      </c>
      <c r="F51" s="69">
        <f>F52+F53+F54+F55+F56</f>
        <v>0</v>
      </c>
      <c r="G51" s="69">
        <f t="shared" ref="G51:N51" si="4">G52+G53+G54+G55+G56</f>
        <v>0</v>
      </c>
      <c r="H51" s="69">
        <f t="shared" si="4"/>
        <v>0</v>
      </c>
      <c r="I51" s="69">
        <f t="shared" si="4"/>
        <v>0</v>
      </c>
      <c r="J51" s="69">
        <f t="shared" si="4"/>
        <v>0</v>
      </c>
      <c r="K51" s="69">
        <f t="shared" si="4"/>
        <v>0</v>
      </c>
      <c r="L51" s="69">
        <f t="shared" si="4"/>
        <v>0</v>
      </c>
      <c r="M51" s="69">
        <f t="shared" si="4"/>
        <v>0</v>
      </c>
      <c r="N51" s="65">
        <f t="shared" si="4"/>
        <v>0</v>
      </c>
      <c r="O51" s="8"/>
      <c r="P51" s="130"/>
      <c r="Q51" s="27"/>
      <c r="R51" s="27"/>
    </row>
    <row r="52" spans="1:18" x14ac:dyDescent="0.35">
      <c r="A52" s="129"/>
      <c r="B52" s="130" t="s">
        <v>904</v>
      </c>
      <c r="C52" s="130"/>
      <c r="D52" s="234"/>
      <c r="E52" s="26" t="s">
        <v>511</v>
      </c>
      <c r="F52" s="63"/>
      <c r="G52" s="63"/>
      <c r="H52" s="63"/>
      <c r="I52" s="68"/>
      <c r="J52" s="63"/>
      <c r="K52" s="63"/>
      <c r="L52" s="63"/>
      <c r="M52" s="63"/>
      <c r="N52" s="64"/>
      <c r="O52" s="8"/>
      <c r="P52" s="130"/>
      <c r="Q52" s="27"/>
      <c r="R52" s="27"/>
    </row>
    <row r="53" spans="1:18" x14ac:dyDescent="0.35">
      <c r="A53" s="129"/>
      <c r="B53" s="130" t="s">
        <v>905</v>
      </c>
      <c r="C53" s="130"/>
      <c r="D53" s="234"/>
      <c r="E53" s="26" t="s">
        <v>468</v>
      </c>
      <c r="F53" s="63"/>
      <c r="G53" s="63"/>
      <c r="H53" s="63"/>
      <c r="I53" s="68"/>
      <c r="J53" s="63"/>
      <c r="K53" s="63"/>
      <c r="L53" s="63"/>
      <c r="M53" s="63"/>
      <c r="N53" s="64"/>
      <c r="O53" s="8"/>
      <c r="P53" s="130"/>
      <c r="Q53" s="27"/>
      <c r="R53" s="27"/>
    </row>
    <row r="54" spans="1:18" x14ac:dyDescent="0.35">
      <c r="A54" s="129"/>
      <c r="B54" s="130" t="s">
        <v>907</v>
      </c>
      <c r="C54" s="130"/>
      <c r="D54" s="234"/>
      <c r="E54" s="26" t="s">
        <v>465</v>
      </c>
      <c r="F54" s="63"/>
      <c r="G54" s="63"/>
      <c r="H54" s="63"/>
      <c r="I54" s="68"/>
      <c r="J54" s="63"/>
      <c r="K54" s="63"/>
      <c r="L54" s="63"/>
      <c r="M54" s="63"/>
      <c r="N54" s="64"/>
      <c r="O54" s="8"/>
      <c r="P54" s="130"/>
      <c r="Q54" s="27"/>
      <c r="R54" s="27"/>
    </row>
    <row r="55" spans="1:18" x14ac:dyDescent="0.35">
      <c r="A55" s="129"/>
      <c r="B55" s="130" t="s">
        <v>906</v>
      </c>
      <c r="C55" s="130"/>
      <c r="D55" s="234"/>
      <c r="E55" s="26" t="s">
        <v>467</v>
      </c>
      <c r="F55" s="63"/>
      <c r="G55" s="63"/>
      <c r="H55" s="63"/>
      <c r="I55" s="68"/>
      <c r="J55" s="63"/>
      <c r="K55" s="63"/>
      <c r="L55" s="63"/>
      <c r="M55" s="63"/>
      <c r="N55" s="64"/>
      <c r="O55" s="8"/>
      <c r="P55" s="130"/>
      <c r="Q55" s="27"/>
      <c r="R55" s="27"/>
    </row>
    <row r="56" spans="1:18" x14ac:dyDescent="0.35">
      <c r="A56" s="129"/>
      <c r="B56" s="130" t="s">
        <v>908</v>
      </c>
      <c r="C56" s="130"/>
      <c r="D56" s="235"/>
      <c r="E56" s="26" t="s">
        <v>510</v>
      </c>
      <c r="F56" s="63"/>
      <c r="G56" s="63"/>
      <c r="H56" s="63"/>
      <c r="I56" s="68"/>
      <c r="J56" s="63"/>
      <c r="K56" s="63"/>
      <c r="L56" s="63"/>
      <c r="M56" s="63"/>
      <c r="N56" s="64"/>
      <c r="O56" s="8"/>
      <c r="P56" s="130"/>
      <c r="Q56" s="27"/>
      <c r="R56" s="27"/>
    </row>
    <row r="57" spans="1:18" x14ac:dyDescent="0.35">
      <c r="A57" s="129"/>
      <c r="B57" s="130" t="s">
        <v>719</v>
      </c>
      <c r="C57" s="130"/>
      <c r="D57" s="233" t="s">
        <v>639</v>
      </c>
      <c r="E57" s="25" t="s">
        <v>509</v>
      </c>
      <c r="F57" s="69">
        <f t="shared" ref="F57:N57" si="5">F58+F59+F60+F61+F62+F63+F64</f>
        <v>0</v>
      </c>
      <c r="G57" s="69">
        <f t="shared" si="5"/>
        <v>0</v>
      </c>
      <c r="H57" s="69">
        <f t="shared" si="5"/>
        <v>0</v>
      </c>
      <c r="I57" s="69">
        <f t="shared" si="5"/>
        <v>0</v>
      </c>
      <c r="J57" s="69">
        <f t="shared" si="5"/>
        <v>0</v>
      </c>
      <c r="K57" s="69">
        <f t="shared" si="5"/>
        <v>0</v>
      </c>
      <c r="L57" s="69">
        <f t="shared" si="5"/>
        <v>0</v>
      </c>
      <c r="M57" s="69">
        <f t="shared" si="5"/>
        <v>0</v>
      </c>
      <c r="N57" s="65">
        <f t="shared" si="5"/>
        <v>0</v>
      </c>
      <c r="O57" s="8"/>
      <c r="P57" s="130"/>
      <c r="Q57" s="27"/>
      <c r="R57" s="27"/>
    </row>
    <row r="58" spans="1:18" x14ac:dyDescent="0.35">
      <c r="A58" s="129"/>
      <c r="B58" s="130" t="s">
        <v>910</v>
      </c>
      <c r="C58" s="130"/>
      <c r="D58" s="234"/>
      <c r="E58" s="26" t="s">
        <v>508</v>
      </c>
      <c r="F58" s="63"/>
      <c r="G58" s="63"/>
      <c r="H58" s="63"/>
      <c r="I58" s="68"/>
      <c r="J58" s="63"/>
      <c r="K58" s="63"/>
      <c r="L58" s="63"/>
      <c r="M58" s="63"/>
      <c r="N58" s="64"/>
      <c r="O58" s="8"/>
      <c r="P58" s="130"/>
      <c r="Q58" s="27"/>
      <c r="R58" s="27"/>
    </row>
    <row r="59" spans="1:18" x14ac:dyDescent="0.35">
      <c r="A59" s="129"/>
      <c r="B59" s="117" t="s">
        <v>649</v>
      </c>
      <c r="C59" s="130"/>
      <c r="D59" s="234"/>
      <c r="E59" s="19" t="s">
        <v>20</v>
      </c>
      <c r="F59" s="63"/>
      <c r="G59" s="63"/>
      <c r="H59" s="63"/>
      <c r="I59" s="68"/>
      <c r="J59" s="63"/>
      <c r="K59" s="63"/>
      <c r="L59" s="63"/>
      <c r="M59" s="63"/>
      <c r="N59" s="64"/>
      <c r="O59" s="8"/>
      <c r="P59" s="130"/>
      <c r="Q59" s="27"/>
      <c r="R59" s="27"/>
    </row>
    <row r="60" spans="1:18" x14ac:dyDescent="0.35">
      <c r="A60" s="129"/>
      <c r="B60" s="130" t="s">
        <v>911</v>
      </c>
      <c r="C60" s="130"/>
      <c r="D60" s="234"/>
      <c r="E60" s="26" t="s">
        <v>507</v>
      </c>
      <c r="F60" s="63"/>
      <c r="G60" s="63"/>
      <c r="H60" s="63"/>
      <c r="I60" s="68"/>
      <c r="J60" s="63"/>
      <c r="K60" s="63"/>
      <c r="L60" s="63"/>
      <c r="M60" s="63"/>
      <c r="N60" s="64"/>
      <c r="O60" s="8"/>
      <c r="P60" s="130"/>
      <c r="Q60" s="27"/>
      <c r="R60" s="27"/>
    </row>
    <row r="61" spans="1:18" x14ac:dyDescent="0.35">
      <c r="A61" s="129"/>
      <c r="B61" s="130" t="s">
        <v>913</v>
      </c>
      <c r="C61" s="130"/>
      <c r="D61" s="234"/>
      <c r="E61" s="26" t="s">
        <v>506</v>
      </c>
      <c r="F61" s="63"/>
      <c r="G61" s="63"/>
      <c r="H61" s="63"/>
      <c r="I61" s="68"/>
      <c r="J61" s="63"/>
      <c r="K61" s="63"/>
      <c r="L61" s="63"/>
      <c r="M61" s="63"/>
      <c r="N61" s="64"/>
      <c r="O61" s="8"/>
      <c r="P61" s="130"/>
      <c r="Q61" s="27"/>
      <c r="R61" s="27"/>
    </row>
    <row r="62" spans="1:18" x14ac:dyDescent="0.35">
      <c r="A62" s="129"/>
      <c r="B62" s="130" t="s">
        <v>914</v>
      </c>
      <c r="C62" s="130"/>
      <c r="D62" s="234"/>
      <c r="E62" s="26" t="s">
        <v>505</v>
      </c>
      <c r="F62" s="63"/>
      <c r="G62" s="63"/>
      <c r="H62" s="63"/>
      <c r="I62" s="68"/>
      <c r="J62" s="63"/>
      <c r="K62" s="63"/>
      <c r="L62" s="63"/>
      <c r="M62" s="63"/>
      <c r="N62" s="64"/>
      <c r="O62" s="8"/>
      <c r="P62" s="130"/>
      <c r="Q62" s="27"/>
      <c r="R62" s="27"/>
    </row>
    <row r="63" spans="1:18" x14ac:dyDescent="0.35">
      <c r="A63" s="129"/>
      <c r="B63" s="130" t="s">
        <v>841</v>
      </c>
      <c r="C63" s="130"/>
      <c r="D63" s="234"/>
      <c r="E63" s="26" t="s">
        <v>840</v>
      </c>
      <c r="F63" s="63"/>
      <c r="G63" s="63"/>
      <c r="H63" s="63"/>
      <c r="I63" s="68"/>
      <c r="J63" s="63"/>
      <c r="K63" s="63"/>
      <c r="L63" s="63"/>
      <c r="M63" s="63"/>
      <c r="N63" s="64"/>
      <c r="O63" s="8"/>
      <c r="P63" s="130"/>
      <c r="Q63" s="27"/>
      <c r="R63" s="27"/>
    </row>
    <row r="64" spans="1:18" x14ac:dyDescent="0.35">
      <c r="A64" s="129"/>
      <c r="B64" s="130" t="s">
        <v>912</v>
      </c>
      <c r="C64" s="130"/>
      <c r="D64" s="235"/>
      <c r="E64" s="26" t="s">
        <v>463</v>
      </c>
      <c r="F64" s="63"/>
      <c r="G64" s="63"/>
      <c r="H64" s="63"/>
      <c r="I64" s="68"/>
      <c r="J64" s="63"/>
      <c r="K64" s="63"/>
      <c r="L64" s="63"/>
      <c r="M64" s="63"/>
      <c r="N64" s="64"/>
      <c r="O64" s="8"/>
      <c r="P64" s="130"/>
      <c r="Q64" s="27"/>
      <c r="R64" s="27"/>
    </row>
    <row r="65" spans="1:18" x14ac:dyDescent="0.35">
      <c r="A65" s="129"/>
      <c r="B65" s="130" t="s">
        <v>915</v>
      </c>
      <c r="C65" s="130"/>
      <c r="D65" s="29"/>
      <c r="E65" s="25" t="s">
        <v>456</v>
      </c>
      <c r="F65" s="69">
        <f t="shared" ref="F65:N65" si="6">F23+F31+F40+F46+F51+F57</f>
        <v>0</v>
      </c>
      <c r="G65" s="69">
        <f t="shared" si="6"/>
        <v>0</v>
      </c>
      <c r="H65" s="69">
        <f t="shared" si="6"/>
        <v>0</v>
      </c>
      <c r="I65" s="69">
        <f t="shared" si="6"/>
        <v>0</v>
      </c>
      <c r="J65" s="69">
        <f t="shared" si="6"/>
        <v>0</v>
      </c>
      <c r="K65" s="69">
        <f t="shared" si="6"/>
        <v>0</v>
      </c>
      <c r="L65" s="69">
        <f t="shared" si="6"/>
        <v>0</v>
      </c>
      <c r="M65" s="69">
        <f t="shared" si="6"/>
        <v>0</v>
      </c>
      <c r="N65" s="65">
        <f t="shared" si="6"/>
        <v>0</v>
      </c>
      <c r="O65" s="8"/>
      <c r="P65" s="130"/>
      <c r="Q65" s="27"/>
      <c r="R65" s="27"/>
    </row>
    <row r="66" spans="1:18" x14ac:dyDescent="0.35">
      <c r="A66" s="129"/>
      <c r="B66" s="130"/>
      <c r="C66" s="130" t="s">
        <v>404</v>
      </c>
      <c r="D66" s="2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130"/>
      <c r="Q66" s="27"/>
      <c r="R66" s="27"/>
    </row>
    <row r="67" spans="1:18" x14ac:dyDescent="0.35">
      <c r="A67" s="130"/>
      <c r="B67" s="130"/>
      <c r="C67" s="130" t="s">
        <v>407</v>
      </c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 t="s">
        <v>408</v>
      </c>
      <c r="Q67" s="27"/>
      <c r="R67" s="27"/>
    </row>
  </sheetData>
  <mergeCells count="21">
    <mergeCell ref="D18:E18"/>
    <mergeCell ref="F18:N18"/>
    <mergeCell ref="F19:F20"/>
    <mergeCell ref="G19:G20"/>
    <mergeCell ref="H19:H20"/>
    <mergeCell ref="N19:N20"/>
    <mergeCell ref="I19:I20"/>
    <mergeCell ref="J19:M19"/>
    <mergeCell ref="E19:E21"/>
    <mergeCell ref="D1:N1"/>
    <mergeCell ref="D2:N2"/>
    <mergeCell ref="E8:F8"/>
    <mergeCell ref="E9:F9"/>
    <mergeCell ref="G9:J9"/>
    <mergeCell ref="G8:J8"/>
    <mergeCell ref="D51:D56"/>
    <mergeCell ref="D57:D64"/>
    <mergeCell ref="D23:D30"/>
    <mergeCell ref="D31:D39"/>
    <mergeCell ref="D40:D45"/>
    <mergeCell ref="D46:D50"/>
  </mergeCells>
  <phoneticPr fontId="4" type="noConversion"/>
  <dataValidations count="1">
    <dataValidation type="decimal" allowBlank="1" showInputMessage="1" showErrorMessage="1" errorTitle="Input Error" error="Please enter a numeric value between 0 and 99999999999999999" sqref="F23:N65">
      <formula1>0</formula1>
      <formula2>99999999999999900</formula2>
    </dataValidation>
  </dataValidations>
  <pageMargins left="0.75" right="0.75" top="1" bottom="1" header="0.5" footer="0.5"/>
  <pageSetup orientation="portrait" horizontalDpi="300" verticalDpi="0" copies="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R112"/>
  <sheetViews>
    <sheetView showGridLines="0" tabSelected="1" topLeftCell="D72" workbookViewId="0">
      <selection sqref="A1:C1048576"/>
    </sheetView>
  </sheetViews>
  <sheetFormatPr defaultColWidth="9.1796875" defaultRowHeight="14.5" x14ac:dyDescent="0.35"/>
  <cols>
    <col min="1" max="1" width="6.453125" style="79" hidden="1" customWidth="1"/>
    <col min="2" max="2" width="7.81640625" style="79" hidden="1" customWidth="1"/>
    <col min="3" max="3" width="6.81640625" style="79" hidden="1" customWidth="1"/>
    <col min="4" max="4" width="6.26953125" style="79" customWidth="1"/>
    <col min="5" max="5" width="5.1796875" style="20" customWidth="1"/>
    <col min="6" max="6" width="51.453125" style="79" customWidth="1"/>
    <col min="7" max="7" width="20.453125" style="79" customWidth="1"/>
    <col min="8" max="8" width="20.54296875" style="79" customWidth="1"/>
    <col min="9" max="9" width="17.1796875" style="79" customWidth="1"/>
    <col min="10" max="10" width="19.7265625" style="79" customWidth="1"/>
    <col min="11" max="11" width="16.26953125" style="79" customWidth="1"/>
    <col min="12" max="12" width="19.81640625" style="79" customWidth="1"/>
    <col min="13" max="13" width="15.81640625" style="79" customWidth="1"/>
    <col min="14" max="15" width="20.26953125" style="79" customWidth="1"/>
    <col min="16" max="16" width="14.26953125" style="79" customWidth="1"/>
    <col min="17" max="16384" width="9.1796875" style="79"/>
  </cols>
  <sheetData>
    <row r="1" spans="1:15" ht="28" customHeight="1" x14ac:dyDescent="0.45">
      <c r="A1" s="14" t="s">
        <v>865</v>
      </c>
      <c r="D1" s="167" t="s">
        <v>1212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99"/>
    </row>
    <row r="2" spans="1:15" ht="18.75" customHeight="1" x14ac:dyDescent="0.45">
      <c r="A2" s="107"/>
      <c r="B2" s="108"/>
      <c r="C2" s="108"/>
      <c r="D2" s="168"/>
      <c r="E2" s="168"/>
      <c r="F2" s="168"/>
      <c r="G2" s="168"/>
      <c r="H2" s="168"/>
      <c r="I2" s="168"/>
      <c r="J2" s="167"/>
      <c r="K2" s="167"/>
      <c r="L2" s="167"/>
      <c r="M2" s="167"/>
      <c r="N2" s="167"/>
      <c r="O2" s="99"/>
    </row>
    <row r="3" spans="1:15" x14ac:dyDescent="0.35">
      <c r="A3" s="129"/>
      <c r="B3" s="130"/>
      <c r="C3" s="130"/>
      <c r="D3" s="130"/>
      <c r="E3" s="109"/>
      <c r="F3" s="134"/>
      <c r="G3" s="118" t="s">
        <v>1213</v>
      </c>
      <c r="H3" s="130"/>
      <c r="I3" s="130"/>
    </row>
    <row r="4" spans="1:15" x14ac:dyDescent="0.35">
      <c r="A4" s="129"/>
      <c r="B4" s="130"/>
      <c r="C4" s="130" t="s">
        <v>430</v>
      </c>
      <c r="D4" s="130"/>
      <c r="E4" s="109"/>
      <c r="F4" s="144"/>
      <c r="G4" s="132"/>
      <c r="H4" s="130"/>
      <c r="I4" s="130"/>
    </row>
    <row r="5" spans="1:15" x14ac:dyDescent="0.35">
      <c r="A5" s="129"/>
      <c r="B5" s="130"/>
      <c r="C5" s="130"/>
      <c r="D5" s="130"/>
      <c r="E5" s="109"/>
      <c r="F5" s="144"/>
      <c r="G5" s="132"/>
      <c r="H5" s="130"/>
      <c r="I5" s="130"/>
    </row>
    <row r="6" spans="1:15" x14ac:dyDescent="0.35">
      <c r="A6" s="129"/>
      <c r="B6" s="130"/>
      <c r="C6" s="130"/>
      <c r="D6" s="130"/>
      <c r="E6" s="109"/>
      <c r="F6" s="130"/>
      <c r="G6" s="130"/>
      <c r="H6" s="130"/>
      <c r="I6" s="130"/>
    </row>
    <row r="7" spans="1:15" x14ac:dyDescent="0.35">
      <c r="A7" s="129"/>
      <c r="B7" s="130"/>
      <c r="C7" s="130" t="s">
        <v>405</v>
      </c>
      <c r="D7" s="130" t="s">
        <v>431</v>
      </c>
      <c r="E7" s="109" t="s">
        <v>431</v>
      </c>
      <c r="F7" s="130" t="s">
        <v>431</v>
      </c>
      <c r="G7" s="130"/>
      <c r="H7" s="130" t="s">
        <v>404</v>
      </c>
      <c r="I7" s="130" t="s">
        <v>406</v>
      </c>
    </row>
    <row r="8" spans="1:15" x14ac:dyDescent="0.35">
      <c r="A8" s="129"/>
      <c r="B8" s="130"/>
      <c r="C8" s="130" t="s">
        <v>431</v>
      </c>
      <c r="D8" s="43"/>
      <c r="E8" s="44"/>
      <c r="F8" s="45"/>
      <c r="G8" s="100" t="s">
        <v>440</v>
      </c>
      <c r="H8" s="43"/>
      <c r="I8" s="130"/>
    </row>
    <row r="9" spans="1:15" hidden="1" x14ac:dyDescent="0.35">
      <c r="A9" s="129"/>
      <c r="B9" s="130"/>
      <c r="C9" s="130" t="s">
        <v>404</v>
      </c>
      <c r="D9" s="8"/>
      <c r="E9" s="21"/>
      <c r="F9" s="8"/>
      <c r="G9" s="8"/>
      <c r="H9" s="8"/>
      <c r="I9" s="130"/>
    </row>
    <row r="10" spans="1:15" x14ac:dyDescent="0.35">
      <c r="A10" s="129" t="s">
        <v>706</v>
      </c>
      <c r="B10" s="130"/>
      <c r="C10" s="130"/>
      <c r="D10" s="133"/>
      <c r="E10" s="100"/>
      <c r="F10" s="100" t="s">
        <v>856</v>
      </c>
      <c r="G10" s="61">
        <f>StartUp!G9</f>
        <v>0</v>
      </c>
      <c r="H10" s="8"/>
      <c r="I10" s="130"/>
    </row>
    <row r="11" spans="1:15" x14ac:dyDescent="0.35">
      <c r="A11" s="129" t="s">
        <v>707</v>
      </c>
      <c r="B11" s="130"/>
      <c r="C11" s="130"/>
      <c r="D11" s="133"/>
      <c r="E11" s="100"/>
      <c r="F11" s="100" t="s">
        <v>432</v>
      </c>
      <c r="G11" s="62">
        <f>StartUp!D17</f>
        <v>0</v>
      </c>
      <c r="H11" s="8"/>
      <c r="I11" s="130"/>
    </row>
    <row r="12" spans="1:15" ht="29" x14ac:dyDescent="0.35">
      <c r="A12" s="129" t="s">
        <v>935</v>
      </c>
      <c r="B12" s="130"/>
      <c r="C12" s="130"/>
      <c r="D12" s="133" t="s">
        <v>433</v>
      </c>
      <c r="E12" s="100"/>
      <c r="F12" s="100" t="s">
        <v>444</v>
      </c>
      <c r="G12" s="63"/>
      <c r="H12" s="8"/>
      <c r="I12" s="130"/>
    </row>
    <row r="13" spans="1:15" ht="19.5" customHeight="1" x14ac:dyDescent="0.35">
      <c r="A13" s="129" t="s">
        <v>936</v>
      </c>
      <c r="B13" s="130"/>
      <c r="C13" s="130"/>
      <c r="D13" s="170" t="s">
        <v>434</v>
      </c>
      <c r="E13" s="100" t="s">
        <v>435</v>
      </c>
      <c r="F13" s="100" t="s">
        <v>445</v>
      </c>
      <c r="G13" s="63"/>
      <c r="H13" s="8"/>
      <c r="I13" s="130"/>
    </row>
    <row r="14" spans="1:15" ht="29" x14ac:dyDescent="0.35">
      <c r="A14" s="129" t="s">
        <v>810</v>
      </c>
      <c r="B14" s="130"/>
      <c r="C14" s="130"/>
      <c r="D14" s="170"/>
      <c r="E14" s="100" t="s">
        <v>436</v>
      </c>
      <c r="F14" s="100" t="s">
        <v>446</v>
      </c>
      <c r="G14" s="63"/>
      <c r="H14" s="8"/>
      <c r="I14" s="130"/>
    </row>
    <row r="15" spans="1:15" x14ac:dyDescent="0.35">
      <c r="A15" s="129" t="s">
        <v>811</v>
      </c>
      <c r="B15" s="130"/>
      <c r="C15" s="130"/>
      <c r="D15" s="133" t="s">
        <v>437</v>
      </c>
      <c r="E15" s="100"/>
      <c r="F15" s="100" t="s">
        <v>823</v>
      </c>
      <c r="G15" s="63"/>
      <c r="H15" s="8"/>
      <c r="I15" s="130"/>
    </row>
    <row r="16" spans="1:15" ht="43.5" x14ac:dyDescent="0.35">
      <c r="A16" s="129" t="s">
        <v>1025</v>
      </c>
      <c r="B16" s="130"/>
      <c r="C16" s="130"/>
      <c r="D16" s="133" t="s">
        <v>438</v>
      </c>
      <c r="E16" s="100"/>
      <c r="F16" s="100" t="s">
        <v>447</v>
      </c>
      <c r="G16" s="65">
        <f>IF(MAX(G12,G14)&gt;0,ROUND(G15/MAX(G12,G14),4),0)</f>
        <v>0</v>
      </c>
      <c r="H16" s="8"/>
      <c r="I16" s="130"/>
    </row>
    <row r="17" spans="1:18" ht="43.5" x14ac:dyDescent="0.35">
      <c r="A17" s="129" t="s">
        <v>895</v>
      </c>
      <c r="B17" s="130"/>
      <c r="C17" s="130"/>
      <c r="D17" s="133" t="s">
        <v>439</v>
      </c>
      <c r="E17" s="100"/>
      <c r="F17" s="100" t="s">
        <v>920</v>
      </c>
      <c r="G17" s="65">
        <f>IF(MAX(G12,G14)&gt;0,ROUND(K70/MAX(G12,G14),4),0)</f>
        <v>0</v>
      </c>
      <c r="H17" s="8"/>
      <c r="I17" s="130"/>
    </row>
    <row r="18" spans="1:18" ht="29" x14ac:dyDescent="0.35">
      <c r="A18" s="129" t="s">
        <v>1229</v>
      </c>
      <c r="B18" s="130"/>
      <c r="C18" s="130"/>
      <c r="D18" s="133"/>
      <c r="E18" s="100"/>
      <c r="F18" s="100" t="s">
        <v>1068</v>
      </c>
      <c r="G18" s="63"/>
      <c r="H18" s="8"/>
      <c r="I18" s="130"/>
    </row>
    <row r="19" spans="1:18" hidden="1" x14ac:dyDescent="0.35">
      <c r="A19" s="129"/>
      <c r="B19" s="130"/>
      <c r="C19" s="130" t="s">
        <v>404</v>
      </c>
      <c r="D19" s="8"/>
      <c r="E19" s="21"/>
      <c r="F19" s="8"/>
      <c r="G19" s="8"/>
      <c r="H19" s="8"/>
      <c r="I19" s="130"/>
      <c r="Q19" s="8"/>
    </row>
    <row r="20" spans="1:18" ht="15.75" hidden="1" customHeight="1" x14ac:dyDescent="0.35">
      <c r="A20" s="110"/>
      <c r="B20" s="111"/>
      <c r="C20" s="111" t="s">
        <v>407</v>
      </c>
      <c r="D20" s="111"/>
      <c r="E20" s="112"/>
      <c r="F20" s="111"/>
      <c r="G20" s="111"/>
      <c r="H20" s="111"/>
      <c r="I20" s="130" t="s">
        <v>408</v>
      </c>
      <c r="Q20" s="8"/>
    </row>
    <row r="21" spans="1:18" x14ac:dyDescent="0.35">
      <c r="Q21" s="8"/>
    </row>
    <row r="22" spans="1:18" hidden="1" x14ac:dyDescent="0.35">
      <c r="A22" s="107"/>
      <c r="B22" s="108"/>
      <c r="C22" s="108" t="s">
        <v>450</v>
      </c>
      <c r="D22" s="130"/>
      <c r="E22" s="109"/>
      <c r="F22" s="130"/>
      <c r="G22" s="130"/>
      <c r="H22" s="130"/>
      <c r="I22" s="130"/>
      <c r="J22" s="130"/>
      <c r="K22" s="130"/>
      <c r="L22" s="130"/>
      <c r="M22" s="130"/>
      <c r="N22" s="90"/>
      <c r="O22" s="90"/>
      <c r="P22" s="90"/>
      <c r="Q22" s="90"/>
      <c r="R22" s="90"/>
    </row>
    <row r="23" spans="1:18" hidden="1" x14ac:dyDescent="0.35">
      <c r="A23" s="129"/>
      <c r="B23" s="130"/>
      <c r="C23" s="130"/>
      <c r="D23" s="130"/>
      <c r="E23" s="109"/>
      <c r="F23" s="130"/>
      <c r="G23" s="130" t="s">
        <v>1199</v>
      </c>
      <c r="H23" s="130" t="s">
        <v>1200</v>
      </c>
      <c r="I23" s="130" t="s">
        <v>1201</v>
      </c>
      <c r="J23" s="130" t="s">
        <v>1203</v>
      </c>
      <c r="K23" s="130" t="s">
        <v>1202</v>
      </c>
      <c r="L23" s="130"/>
      <c r="M23" s="130"/>
      <c r="N23" s="90"/>
      <c r="O23" s="90"/>
      <c r="P23" s="90"/>
      <c r="Q23" s="90"/>
      <c r="R23" s="90"/>
    </row>
    <row r="24" spans="1:18" hidden="1" x14ac:dyDescent="0.35">
      <c r="A24" s="129"/>
      <c r="B24" s="130"/>
      <c r="C24" s="130"/>
      <c r="D24" s="130"/>
      <c r="E24" s="109"/>
      <c r="F24" s="130"/>
      <c r="G24" s="130"/>
      <c r="H24" s="130"/>
      <c r="I24" s="130"/>
      <c r="J24" s="130"/>
      <c r="K24" s="130"/>
      <c r="L24" s="130"/>
      <c r="M24" s="130"/>
      <c r="N24" s="90"/>
      <c r="O24" s="90"/>
      <c r="P24" s="90"/>
      <c r="Q24" s="90"/>
      <c r="R24" s="90"/>
    </row>
    <row r="25" spans="1:18" hidden="1" x14ac:dyDescent="0.35">
      <c r="A25" s="129"/>
      <c r="B25" s="130"/>
      <c r="C25" s="130" t="s">
        <v>405</v>
      </c>
      <c r="D25" s="130" t="s">
        <v>431</v>
      </c>
      <c r="E25" s="109" t="s">
        <v>431</v>
      </c>
      <c r="F25" s="130" t="s">
        <v>431</v>
      </c>
      <c r="G25" s="130"/>
      <c r="H25" s="130"/>
      <c r="I25" s="130"/>
      <c r="J25" s="130"/>
      <c r="K25" s="130"/>
      <c r="L25" s="130" t="s">
        <v>404</v>
      </c>
      <c r="M25" s="130" t="s">
        <v>406</v>
      </c>
      <c r="N25" s="90"/>
      <c r="O25" s="90"/>
      <c r="P25" s="90"/>
      <c r="Q25" s="90"/>
      <c r="R25" s="90"/>
    </row>
    <row r="26" spans="1:18" ht="15" customHeight="1" x14ac:dyDescent="0.35">
      <c r="A26" s="103"/>
      <c r="B26" s="104"/>
      <c r="C26" s="104" t="s">
        <v>431</v>
      </c>
      <c r="D26" s="175" t="s">
        <v>640</v>
      </c>
      <c r="E26" s="178" t="s">
        <v>1069</v>
      </c>
      <c r="F26" s="179"/>
      <c r="G26" s="171" t="s">
        <v>441</v>
      </c>
      <c r="H26" s="172"/>
      <c r="I26" s="172"/>
      <c r="J26" s="172"/>
      <c r="K26" s="173"/>
      <c r="L26" s="27"/>
      <c r="M26" s="130"/>
      <c r="N26" s="90"/>
      <c r="O26" s="90"/>
      <c r="P26" s="90"/>
      <c r="Q26" s="90"/>
      <c r="R26" s="90"/>
    </row>
    <row r="27" spans="1:18" ht="30" customHeight="1" x14ac:dyDescent="0.35">
      <c r="A27" s="103"/>
      <c r="B27" s="104"/>
      <c r="C27" s="104" t="s">
        <v>431</v>
      </c>
      <c r="D27" s="175"/>
      <c r="E27" s="180"/>
      <c r="F27" s="181"/>
      <c r="G27" s="160" t="s">
        <v>1209</v>
      </c>
      <c r="H27" s="248"/>
      <c r="I27" s="249" t="s">
        <v>1230</v>
      </c>
      <c r="J27" s="176"/>
      <c r="K27" s="248"/>
      <c r="L27" s="8"/>
      <c r="M27" s="130"/>
      <c r="N27" s="90"/>
      <c r="O27" s="90"/>
      <c r="P27" s="90"/>
      <c r="Q27" s="90"/>
      <c r="R27" s="90"/>
    </row>
    <row r="28" spans="1:18" ht="29" x14ac:dyDescent="0.35">
      <c r="A28" s="103"/>
      <c r="B28" s="104"/>
      <c r="C28" s="104" t="s">
        <v>431</v>
      </c>
      <c r="D28" s="175"/>
      <c r="E28" s="182"/>
      <c r="F28" s="183"/>
      <c r="G28" s="101" t="s">
        <v>829</v>
      </c>
      <c r="H28" s="101" t="s">
        <v>1135</v>
      </c>
      <c r="I28" s="101" t="s">
        <v>829</v>
      </c>
      <c r="J28" s="101" t="s">
        <v>1138</v>
      </c>
      <c r="K28" s="101" t="s">
        <v>808</v>
      </c>
      <c r="L28" s="8"/>
      <c r="M28" s="130"/>
      <c r="N28" s="90"/>
      <c r="O28" s="90"/>
      <c r="P28" s="90"/>
      <c r="Q28" s="90"/>
      <c r="R28" s="90"/>
    </row>
    <row r="29" spans="1:18" hidden="1" x14ac:dyDescent="0.35">
      <c r="A29" s="129"/>
      <c r="B29" s="130"/>
      <c r="C29" s="130" t="s">
        <v>404</v>
      </c>
      <c r="D29" s="8"/>
      <c r="E29" s="21"/>
      <c r="F29" s="8"/>
      <c r="G29" s="8"/>
      <c r="H29" s="8"/>
      <c r="I29" s="8"/>
      <c r="J29" s="8"/>
      <c r="K29" s="8"/>
      <c r="L29" s="8"/>
      <c r="M29" s="130"/>
      <c r="N29" s="90"/>
      <c r="O29" s="90"/>
      <c r="P29" s="90"/>
      <c r="Q29" s="90"/>
      <c r="R29" s="90"/>
    </row>
    <row r="30" spans="1:18" ht="15" customHeight="1" x14ac:dyDescent="0.35">
      <c r="A30" s="129"/>
      <c r="B30" s="130"/>
      <c r="C30" s="130"/>
      <c r="D30" s="102"/>
      <c r="E30" s="160"/>
      <c r="F30" s="161"/>
      <c r="G30" s="46"/>
      <c r="H30" s="47"/>
      <c r="I30" s="48"/>
      <c r="J30" s="47"/>
      <c r="K30" s="49"/>
      <c r="L30" s="8"/>
      <c r="M30" s="130"/>
      <c r="N30" s="90"/>
      <c r="O30" s="90"/>
      <c r="P30" s="90"/>
      <c r="Q30" s="90"/>
      <c r="R30" s="90"/>
    </row>
    <row r="31" spans="1:18" ht="15" customHeight="1" x14ac:dyDescent="0.35">
      <c r="A31" s="129"/>
      <c r="B31" s="130" t="s">
        <v>1143</v>
      </c>
      <c r="C31" s="130"/>
      <c r="D31" s="102">
        <v>1</v>
      </c>
      <c r="E31" s="165" t="s">
        <v>1070</v>
      </c>
      <c r="F31" s="166"/>
      <c r="G31" s="71">
        <f t="shared" ref="G31:K31" si="0">G32+G52+G64+G65+G66+G67+G68+G69</f>
        <v>0</v>
      </c>
      <c r="H31" s="67">
        <f t="shared" si="0"/>
        <v>0</v>
      </c>
      <c r="I31" s="71">
        <f t="shared" si="0"/>
        <v>0</v>
      </c>
      <c r="J31" s="71">
        <f t="shared" si="0"/>
        <v>0</v>
      </c>
      <c r="K31" s="67">
        <f t="shared" si="0"/>
        <v>0</v>
      </c>
      <c r="L31" s="8"/>
      <c r="M31" s="130"/>
      <c r="N31" s="90"/>
      <c r="O31" s="90"/>
      <c r="P31" s="90"/>
      <c r="Q31" s="90"/>
      <c r="R31" s="90"/>
    </row>
    <row r="32" spans="1:18" x14ac:dyDescent="0.35">
      <c r="A32" s="129"/>
      <c r="B32" s="130" t="s">
        <v>1144</v>
      </c>
      <c r="C32" s="130"/>
      <c r="D32" s="102" t="s">
        <v>634</v>
      </c>
      <c r="E32" s="165" t="s">
        <v>1132</v>
      </c>
      <c r="F32" s="166"/>
      <c r="G32" s="71">
        <f>G33+G46+G47</f>
        <v>0</v>
      </c>
      <c r="H32" s="67">
        <f t="shared" ref="H32:K32" si="1">H33+H46+H47</f>
        <v>0</v>
      </c>
      <c r="I32" s="71">
        <f t="shared" si="1"/>
        <v>0</v>
      </c>
      <c r="J32" s="71">
        <f t="shared" si="1"/>
        <v>0</v>
      </c>
      <c r="K32" s="67">
        <f t="shared" si="1"/>
        <v>0</v>
      </c>
      <c r="L32" s="8"/>
      <c r="M32" s="130"/>
      <c r="N32" s="90"/>
      <c r="O32" s="90"/>
      <c r="P32" s="90"/>
      <c r="Q32" s="90"/>
      <c r="R32" s="90"/>
    </row>
    <row r="33" spans="1:18" x14ac:dyDescent="0.35">
      <c r="A33" s="129"/>
      <c r="B33" s="130" t="s">
        <v>1145</v>
      </c>
      <c r="C33" s="130"/>
      <c r="D33" s="102" t="s">
        <v>1072</v>
      </c>
      <c r="E33" s="165" t="s">
        <v>1133</v>
      </c>
      <c r="F33" s="166"/>
      <c r="G33" s="71">
        <f>G34+G35+G37+G45</f>
        <v>0</v>
      </c>
      <c r="H33" s="67">
        <f t="shared" ref="H33:K33" si="2">H34+H35+H37+H45</f>
        <v>0</v>
      </c>
      <c r="I33" s="71">
        <f t="shared" si="2"/>
        <v>0</v>
      </c>
      <c r="J33" s="71">
        <f t="shared" si="2"/>
        <v>0</v>
      </c>
      <c r="K33" s="67">
        <f t="shared" si="2"/>
        <v>0</v>
      </c>
      <c r="L33" s="8"/>
      <c r="M33" s="130"/>
      <c r="N33" s="90"/>
      <c r="O33" s="90"/>
      <c r="P33" s="90"/>
      <c r="Q33" s="90"/>
      <c r="R33" s="90"/>
    </row>
    <row r="34" spans="1:18" x14ac:dyDescent="0.35">
      <c r="A34" s="129"/>
      <c r="B34" s="130" t="s">
        <v>1142</v>
      </c>
      <c r="C34" s="130"/>
      <c r="D34" s="95" t="s">
        <v>451</v>
      </c>
      <c r="E34" s="164" t="s">
        <v>1073</v>
      </c>
      <c r="F34" s="162"/>
      <c r="G34" s="72"/>
      <c r="H34" s="68"/>
      <c r="I34" s="72"/>
      <c r="J34" s="72"/>
      <c r="K34" s="63"/>
      <c r="L34" s="8"/>
      <c r="M34" s="130"/>
      <c r="N34" s="90"/>
      <c r="O34" s="90"/>
      <c r="P34" s="90"/>
      <c r="Q34" s="90"/>
      <c r="R34" s="90"/>
    </row>
    <row r="35" spans="1:18" x14ac:dyDescent="0.35">
      <c r="A35" s="129"/>
      <c r="B35" s="130" t="s">
        <v>1146</v>
      </c>
      <c r="C35" s="130"/>
      <c r="D35" s="95" t="s">
        <v>452</v>
      </c>
      <c r="E35" s="164" t="s">
        <v>1074</v>
      </c>
      <c r="F35" s="162"/>
      <c r="G35" s="72"/>
      <c r="H35" s="68"/>
      <c r="I35" s="72"/>
      <c r="J35" s="72"/>
      <c r="K35" s="63"/>
      <c r="L35" s="8"/>
      <c r="M35" s="130"/>
      <c r="N35" s="90"/>
      <c r="O35" s="90"/>
      <c r="P35" s="90"/>
      <c r="Q35" s="90"/>
      <c r="R35" s="90"/>
    </row>
    <row r="36" spans="1:18" x14ac:dyDescent="0.35">
      <c r="A36" s="129"/>
      <c r="B36" s="130" t="s">
        <v>1147</v>
      </c>
      <c r="C36" s="130"/>
      <c r="D36" s="102"/>
      <c r="E36" s="164" t="s">
        <v>1075</v>
      </c>
      <c r="F36" s="162"/>
      <c r="G36" s="72"/>
      <c r="H36" s="68"/>
      <c r="I36" s="72"/>
      <c r="J36" s="72"/>
      <c r="K36" s="63"/>
      <c r="L36" s="8"/>
      <c r="M36" s="130"/>
      <c r="N36" s="90"/>
      <c r="O36" s="90"/>
      <c r="P36" s="90"/>
      <c r="Q36" s="90"/>
      <c r="R36" s="90"/>
    </row>
    <row r="37" spans="1:18" x14ac:dyDescent="0.35">
      <c r="A37" s="129"/>
      <c r="B37" s="130" t="s">
        <v>1148</v>
      </c>
      <c r="C37" s="130"/>
      <c r="D37" s="95" t="s">
        <v>453</v>
      </c>
      <c r="E37" s="164" t="s">
        <v>1140</v>
      </c>
      <c r="F37" s="162"/>
      <c r="G37" s="71">
        <f>G38+G39+G40+G41+G42+G43+G44</f>
        <v>0</v>
      </c>
      <c r="H37" s="67">
        <f t="shared" ref="H37:K37" si="3">H38+H39+H40+H41+H42+H43+H44</f>
        <v>0</v>
      </c>
      <c r="I37" s="71">
        <f t="shared" si="3"/>
        <v>0</v>
      </c>
      <c r="J37" s="71">
        <f t="shared" si="3"/>
        <v>0</v>
      </c>
      <c r="K37" s="67">
        <f t="shared" si="3"/>
        <v>0</v>
      </c>
      <c r="L37" s="8"/>
      <c r="M37" s="130"/>
      <c r="N37" s="90"/>
      <c r="O37" s="90"/>
      <c r="P37" s="90"/>
      <c r="Q37" s="90"/>
      <c r="R37" s="90"/>
    </row>
    <row r="38" spans="1:18" x14ac:dyDescent="0.35">
      <c r="A38" s="129"/>
      <c r="B38" s="130" t="s">
        <v>1149</v>
      </c>
      <c r="C38" s="130"/>
      <c r="D38" s="95" t="s">
        <v>435</v>
      </c>
      <c r="E38" s="164" t="s">
        <v>1080</v>
      </c>
      <c r="F38" s="162"/>
      <c r="G38" s="72"/>
      <c r="H38" s="68"/>
      <c r="I38" s="72"/>
      <c r="J38" s="72"/>
      <c r="K38" s="63"/>
      <c r="L38" s="8"/>
      <c r="M38" s="130"/>
      <c r="N38" s="90"/>
      <c r="O38" s="90"/>
      <c r="P38" s="90"/>
      <c r="Q38" s="90"/>
      <c r="R38" s="90"/>
    </row>
    <row r="39" spans="1:18" x14ac:dyDescent="0.35">
      <c r="A39" s="129"/>
      <c r="B39" s="130" t="s">
        <v>1150</v>
      </c>
      <c r="C39" s="130"/>
      <c r="D39" s="95" t="s">
        <v>436</v>
      </c>
      <c r="E39" s="164" t="s">
        <v>1205</v>
      </c>
      <c r="F39" s="162"/>
      <c r="G39" s="72"/>
      <c r="H39" s="68"/>
      <c r="I39" s="72"/>
      <c r="J39" s="72"/>
      <c r="K39" s="63"/>
      <c r="L39" s="8"/>
      <c r="M39" s="130"/>
      <c r="N39" s="90"/>
      <c r="O39" s="90"/>
      <c r="P39" s="90"/>
      <c r="Q39" s="90"/>
      <c r="R39" s="90"/>
    </row>
    <row r="40" spans="1:18" x14ac:dyDescent="0.35">
      <c r="A40" s="129"/>
      <c r="B40" s="130" t="s">
        <v>1151</v>
      </c>
      <c r="C40" s="130"/>
      <c r="D40" s="95" t="s">
        <v>1076</v>
      </c>
      <c r="E40" s="164" t="s">
        <v>1082</v>
      </c>
      <c r="F40" s="162"/>
      <c r="G40" s="72"/>
      <c r="H40" s="68"/>
      <c r="I40" s="72"/>
      <c r="J40" s="72"/>
      <c r="K40" s="63"/>
      <c r="L40" s="8"/>
      <c r="M40" s="130"/>
      <c r="N40" s="90"/>
      <c r="O40" s="90"/>
      <c r="P40" s="90"/>
      <c r="Q40" s="90"/>
      <c r="R40" s="90"/>
    </row>
    <row r="41" spans="1:18" x14ac:dyDescent="0.35">
      <c r="A41" s="129"/>
      <c r="B41" s="130" t="s">
        <v>1152</v>
      </c>
      <c r="C41" s="130"/>
      <c r="D41" s="95" t="s">
        <v>1077</v>
      </c>
      <c r="E41" s="164" t="s">
        <v>1083</v>
      </c>
      <c r="F41" s="162"/>
      <c r="G41" s="72"/>
      <c r="H41" s="68"/>
      <c r="I41" s="72"/>
      <c r="J41" s="72"/>
      <c r="K41" s="63"/>
      <c r="L41" s="8"/>
      <c r="M41" s="130"/>
      <c r="N41" s="90"/>
      <c r="O41" s="90"/>
      <c r="P41" s="90"/>
      <c r="Q41" s="90"/>
      <c r="R41" s="90"/>
    </row>
    <row r="42" spans="1:18" x14ac:dyDescent="0.35">
      <c r="A42" s="129"/>
      <c r="B42" s="130" t="s">
        <v>1153</v>
      </c>
      <c r="C42" s="130"/>
      <c r="D42" s="95" t="s">
        <v>1078</v>
      </c>
      <c r="E42" s="164" t="s">
        <v>1084</v>
      </c>
      <c r="F42" s="162"/>
      <c r="G42" s="72"/>
      <c r="H42" s="68"/>
      <c r="I42" s="72"/>
      <c r="J42" s="72"/>
      <c r="K42" s="63"/>
      <c r="L42" s="8"/>
      <c r="M42" s="130"/>
      <c r="N42" s="90"/>
      <c r="O42" s="90"/>
      <c r="P42" s="90"/>
      <c r="Q42" s="90"/>
      <c r="R42" s="90"/>
    </row>
    <row r="43" spans="1:18" x14ac:dyDescent="0.35">
      <c r="A43" s="129"/>
      <c r="B43" s="130" t="s">
        <v>1154</v>
      </c>
      <c r="C43" s="130"/>
      <c r="D43" s="95" t="s">
        <v>1079</v>
      </c>
      <c r="E43" s="164" t="s">
        <v>1085</v>
      </c>
      <c r="F43" s="162"/>
      <c r="G43" s="72"/>
      <c r="H43" s="68"/>
      <c r="I43" s="72"/>
      <c r="J43" s="72"/>
      <c r="K43" s="63"/>
      <c r="L43" s="8"/>
      <c r="M43" s="130"/>
      <c r="N43" s="90"/>
      <c r="O43" s="90"/>
      <c r="P43" s="90"/>
      <c r="Q43" s="90"/>
      <c r="R43" s="90"/>
    </row>
    <row r="44" spans="1:18" x14ac:dyDescent="0.35">
      <c r="A44" s="129"/>
      <c r="B44" s="130" t="s">
        <v>1155</v>
      </c>
      <c r="C44" s="130"/>
      <c r="D44" s="95" t="s">
        <v>1086</v>
      </c>
      <c r="E44" s="164" t="s">
        <v>1087</v>
      </c>
      <c r="F44" s="162"/>
      <c r="G44" s="72"/>
      <c r="H44" s="68"/>
      <c r="I44" s="72"/>
      <c r="J44" s="72"/>
      <c r="K44" s="63"/>
      <c r="L44" s="8"/>
      <c r="M44" s="130"/>
      <c r="N44" s="90"/>
      <c r="O44" s="90"/>
      <c r="P44" s="90"/>
      <c r="Q44" s="90"/>
      <c r="R44" s="90"/>
    </row>
    <row r="45" spans="1:18" x14ac:dyDescent="0.35">
      <c r="A45" s="129"/>
      <c r="B45" s="130" t="s">
        <v>1156</v>
      </c>
      <c r="C45" s="130"/>
      <c r="D45" s="95" t="s">
        <v>454</v>
      </c>
      <c r="E45" s="164" t="s">
        <v>1089</v>
      </c>
      <c r="F45" s="162"/>
      <c r="G45" s="72"/>
      <c r="H45" s="68"/>
      <c r="I45" s="72"/>
      <c r="J45" s="72"/>
      <c r="K45" s="63"/>
      <c r="L45" s="8"/>
      <c r="M45" s="130"/>
      <c r="N45" s="90"/>
      <c r="O45" s="90"/>
      <c r="P45" s="90"/>
      <c r="Q45" s="90"/>
      <c r="R45" s="90"/>
    </row>
    <row r="46" spans="1:18" x14ac:dyDescent="0.35">
      <c r="A46" s="129"/>
      <c r="B46" s="130" t="s">
        <v>1157</v>
      </c>
      <c r="C46" s="130"/>
      <c r="D46" s="102" t="s">
        <v>1088</v>
      </c>
      <c r="E46" s="165" t="s">
        <v>1090</v>
      </c>
      <c r="F46" s="166"/>
      <c r="G46" s="72"/>
      <c r="H46" s="68"/>
      <c r="I46" s="72"/>
      <c r="J46" s="72"/>
      <c r="K46" s="63"/>
      <c r="L46" s="8"/>
      <c r="M46" s="130"/>
      <c r="N46" s="90"/>
      <c r="O46" s="90"/>
      <c r="P46" s="90"/>
      <c r="Q46" s="90"/>
      <c r="R46" s="90"/>
    </row>
    <row r="47" spans="1:18" x14ac:dyDescent="0.35">
      <c r="A47" s="129"/>
      <c r="B47" s="130" t="s">
        <v>1158</v>
      </c>
      <c r="C47" s="130"/>
      <c r="D47" s="102" t="s">
        <v>1092</v>
      </c>
      <c r="E47" s="166" t="s">
        <v>1091</v>
      </c>
      <c r="F47" s="177"/>
      <c r="G47" s="72"/>
      <c r="H47" s="139"/>
      <c r="I47" s="72"/>
      <c r="J47" s="72"/>
      <c r="K47" s="139"/>
      <c r="L47" s="8"/>
      <c r="M47" s="130"/>
      <c r="N47" s="90"/>
      <c r="O47" s="90"/>
      <c r="P47" s="90"/>
      <c r="Q47" s="90"/>
      <c r="R47" s="90"/>
    </row>
    <row r="48" spans="1:18" x14ac:dyDescent="0.35">
      <c r="A48" s="129"/>
      <c r="B48" s="130" t="s">
        <v>1159</v>
      </c>
      <c r="C48" s="130"/>
      <c r="D48" s="102"/>
      <c r="E48" s="162" t="s">
        <v>1093</v>
      </c>
      <c r="F48" s="163"/>
      <c r="G48" s="72"/>
      <c r="H48" s="68"/>
      <c r="I48" s="72"/>
      <c r="J48" s="72"/>
      <c r="K48" s="63"/>
      <c r="L48" s="8"/>
      <c r="M48" s="130"/>
      <c r="N48" s="90"/>
      <c r="O48" s="90"/>
      <c r="P48" s="90"/>
      <c r="Q48" s="90"/>
      <c r="R48" s="90"/>
    </row>
    <row r="49" spans="1:18" x14ac:dyDescent="0.35">
      <c r="A49" s="129"/>
      <c r="B49" s="130" t="s">
        <v>1166</v>
      </c>
      <c r="C49" s="130"/>
      <c r="D49" s="102"/>
      <c r="E49" s="162" t="s">
        <v>1206</v>
      </c>
      <c r="F49" s="163"/>
      <c r="G49" s="72"/>
      <c r="H49" s="68"/>
      <c r="I49" s="72"/>
      <c r="J49" s="72"/>
      <c r="K49" s="63"/>
      <c r="L49" s="8"/>
      <c r="M49" s="130"/>
      <c r="N49" s="90"/>
      <c r="O49" s="90"/>
      <c r="P49" s="90"/>
      <c r="Q49" s="90"/>
      <c r="R49" s="90"/>
    </row>
    <row r="50" spans="1:18" ht="45" customHeight="1" x14ac:dyDescent="0.35">
      <c r="A50" s="129"/>
      <c r="B50" s="130" t="s">
        <v>1167</v>
      </c>
      <c r="C50" s="130"/>
      <c r="D50" s="102"/>
      <c r="E50" s="162" t="s">
        <v>1207</v>
      </c>
      <c r="F50" s="163"/>
      <c r="G50" s="72"/>
      <c r="H50" s="68"/>
      <c r="I50" s="72"/>
      <c r="J50" s="72"/>
      <c r="K50" s="63"/>
      <c r="L50" s="8"/>
      <c r="M50" s="130"/>
      <c r="N50" s="90"/>
      <c r="O50" s="90"/>
      <c r="P50" s="90"/>
      <c r="Q50" s="90"/>
      <c r="R50" s="90"/>
    </row>
    <row r="51" spans="1:18" x14ac:dyDescent="0.35">
      <c r="A51" s="129"/>
      <c r="B51" s="130" t="s">
        <v>1168</v>
      </c>
      <c r="C51" s="130"/>
      <c r="D51" s="102"/>
      <c r="E51" s="162" t="s">
        <v>1208</v>
      </c>
      <c r="F51" s="163"/>
      <c r="G51" s="72"/>
      <c r="H51" s="68"/>
      <c r="I51" s="72"/>
      <c r="J51" s="72"/>
      <c r="K51" s="63"/>
      <c r="L51" s="8"/>
      <c r="M51" s="130"/>
      <c r="N51" s="90"/>
      <c r="O51" s="90"/>
      <c r="P51" s="90"/>
      <c r="Q51" s="90"/>
      <c r="R51" s="90"/>
    </row>
    <row r="52" spans="1:18" x14ac:dyDescent="0.35">
      <c r="A52" s="129"/>
      <c r="B52" s="130" t="s">
        <v>1169</v>
      </c>
      <c r="C52" s="130"/>
      <c r="D52" s="102" t="s">
        <v>1103</v>
      </c>
      <c r="E52" s="165" t="s">
        <v>1104</v>
      </c>
      <c r="F52" s="166"/>
      <c r="G52" s="71">
        <f>G53+G56+G59+G62</f>
        <v>0</v>
      </c>
      <c r="H52" s="67">
        <f t="shared" ref="H52:K52" si="4">H53+H56+H59+H62</f>
        <v>0</v>
      </c>
      <c r="I52" s="71">
        <f t="shared" si="4"/>
        <v>0</v>
      </c>
      <c r="J52" s="71">
        <f t="shared" si="4"/>
        <v>0</v>
      </c>
      <c r="K52" s="67">
        <f t="shared" si="4"/>
        <v>0</v>
      </c>
      <c r="L52" s="8"/>
      <c r="M52" s="130"/>
      <c r="N52" s="90"/>
      <c r="O52" s="90"/>
      <c r="P52" s="90"/>
      <c r="Q52" s="90"/>
      <c r="R52" s="90"/>
    </row>
    <row r="53" spans="1:18" x14ac:dyDescent="0.35">
      <c r="A53" s="129"/>
      <c r="B53" s="130" t="s">
        <v>1170</v>
      </c>
      <c r="C53" s="130"/>
      <c r="D53" s="102" t="s">
        <v>451</v>
      </c>
      <c r="E53" s="165" t="s">
        <v>1105</v>
      </c>
      <c r="F53" s="166"/>
      <c r="G53" s="71">
        <f t="shared" ref="G53:K53" si="5">G54+G55</f>
        <v>0</v>
      </c>
      <c r="H53" s="67">
        <f t="shared" si="5"/>
        <v>0</v>
      </c>
      <c r="I53" s="71">
        <f t="shared" si="5"/>
        <v>0</v>
      </c>
      <c r="J53" s="71">
        <f t="shared" si="5"/>
        <v>0</v>
      </c>
      <c r="K53" s="67">
        <f t="shared" si="5"/>
        <v>0</v>
      </c>
      <c r="L53" s="8"/>
      <c r="M53" s="130"/>
      <c r="N53" s="90"/>
      <c r="O53" s="90"/>
      <c r="P53" s="90"/>
      <c r="Q53" s="90"/>
      <c r="R53" s="90"/>
    </row>
    <row r="54" spans="1:18" x14ac:dyDescent="0.35">
      <c r="A54" s="129"/>
      <c r="B54" s="130" t="s">
        <v>1171</v>
      </c>
      <c r="C54" s="130"/>
      <c r="D54" s="95" t="s">
        <v>435</v>
      </c>
      <c r="E54" s="164" t="s">
        <v>1106</v>
      </c>
      <c r="F54" s="162"/>
      <c r="G54" s="72"/>
      <c r="H54" s="68"/>
      <c r="I54" s="72"/>
      <c r="J54" s="72"/>
      <c r="K54" s="63"/>
      <c r="L54" s="8"/>
      <c r="M54" s="130"/>
      <c r="N54" s="90"/>
      <c r="O54" s="90"/>
      <c r="P54" s="90"/>
      <c r="Q54" s="90"/>
      <c r="R54" s="90"/>
    </row>
    <row r="55" spans="1:18" x14ac:dyDescent="0.35">
      <c r="A55" s="129"/>
      <c r="B55" s="130" t="s">
        <v>1172</v>
      </c>
      <c r="C55" s="130"/>
      <c r="D55" s="95" t="s">
        <v>436</v>
      </c>
      <c r="E55" s="164" t="s">
        <v>1107</v>
      </c>
      <c r="F55" s="162"/>
      <c r="G55" s="72"/>
      <c r="H55" s="68"/>
      <c r="I55" s="72"/>
      <c r="J55" s="72"/>
      <c r="K55" s="63"/>
      <c r="L55" s="8"/>
      <c r="M55" s="130"/>
      <c r="N55" s="90"/>
      <c r="O55" s="90"/>
      <c r="P55" s="90"/>
      <c r="Q55" s="90"/>
      <c r="R55" s="90"/>
    </row>
    <row r="56" spans="1:18" x14ac:dyDescent="0.35">
      <c r="A56" s="129"/>
      <c r="B56" s="130" t="s">
        <v>1175</v>
      </c>
      <c r="C56" s="130"/>
      <c r="D56" s="102" t="s">
        <v>452</v>
      </c>
      <c r="E56" s="165" t="s">
        <v>41</v>
      </c>
      <c r="F56" s="166"/>
      <c r="G56" s="71">
        <f t="shared" ref="G56:K56" si="6">G57+G58</f>
        <v>0</v>
      </c>
      <c r="H56" s="67">
        <f t="shared" si="6"/>
        <v>0</v>
      </c>
      <c r="I56" s="71">
        <f t="shared" si="6"/>
        <v>0</v>
      </c>
      <c r="J56" s="71">
        <f t="shared" si="6"/>
        <v>0</v>
      </c>
      <c r="K56" s="67">
        <f t="shared" si="6"/>
        <v>0</v>
      </c>
      <c r="L56" s="8"/>
      <c r="M56" s="130"/>
      <c r="N56" s="90"/>
      <c r="O56" s="90"/>
      <c r="P56" s="90"/>
      <c r="Q56" s="90"/>
      <c r="R56" s="90"/>
    </row>
    <row r="57" spans="1:18" x14ac:dyDescent="0.35">
      <c r="A57" s="129"/>
      <c r="B57" s="130" t="s">
        <v>1174</v>
      </c>
      <c r="C57" s="130"/>
      <c r="D57" s="95" t="s">
        <v>435</v>
      </c>
      <c r="E57" s="164" t="s">
        <v>1106</v>
      </c>
      <c r="F57" s="162"/>
      <c r="G57" s="72"/>
      <c r="H57" s="68"/>
      <c r="I57" s="72"/>
      <c r="J57" s="72"/>
      <c r="K57" s="63"/>
      <c r="L57" s="8"/>
      <c r="M57" s="130"/>
      <c r="N57" s="90"/>
      <c r="O57" s="90"/>
      <c r="P57" s="90"/>
      <c r="Q57" s="90"/>
      <c r="R57" s="90"/>
    </row>
    <row r="58" spans="1:18" x14ac:dyDescent="0.35">
      <c r="A58" s="129"/>
      <c r="B58" s="130" t="s">
        <v>1173</v>
      </c>
      <c r="C58" s="130"/>
      <c r="D58" s="95" t="s">
        <v>436</v>
      </c>
      <c r="E58" s="164" t="s">
        <v>1107</v>
      </c>
      <c r="F58" s="162"/>
      <c r="G58" s="72"/>
      <c r="H58" s="68"/>
      <c r="I58" s="72"/>
      <c r="J58" s="72"/>
      <c r="K58" s="63"/>
      <c r="L58" s="8"/>
      <c r="M58" s="130"/>
      <c r="N58" s="90"/>
      <c r="O58" s="90"/>
      <c r="P58" s="90"/>
      <c r="Q58" s="90"/>
      <c r="R58" s="90"/>
    </row>
    <row r="59" spans="1:18" x14ac:dyDescent="0.35">
      <c r="A59" s="129"/>
      <c r="B59" s="130" t="s">
        <v>1176</v>
      </c>
      <c r="C59" s="130"/>
      <c r="D59" s="102" t="s">
        <v>453</v>
      </c>
      <c r="E59" s="165" t="s">
        <v>1108</v>
      </c>
      <c r="F59" s="166"/>
      <c r="G59" s="71">
        <f t="shared" ref="G59:K59" si="7">G60+G61</f>
        <v>0</v>
      </c>
      <c r="H59" s="67">
        <f t="shared" si="7"/>
        <v>0</v>
      </c>
      <c r="I59" s="71">
        <f t="shared" si="7"/>
        <v>0</v>
      </c>
      <c r="J59" s="71">
        <f t="shared" si="7"/>
        <v>0</v>
      </c>
      <c r="K59" s="67">
        <f t="shared" si="7"/>
        <v>0</v>
      </c>
      <c r="L59" s="8"/>
      <c r="M59" s="130"/>
      <c r="N59" s="90"/>
      <c r="O59" s="90"/>
      <c r="P59" s="90"/>
      <c r="Q59" s="90"/>
      <c r="R59" s="90"/>
    </row>
    <row r="60" spans="1:18" x14ac:dyDescent="0.35">
      <c r="A60" s="129"/>
      <c r="B60" s="130" t="s">
        <v>1177</v>
      </c>
      <c r="C60" s="130"/>
      <c r="D60" s="95" t="s">
        <v>435</v>
      </c>
      <c r="E60" s="164" t="s">
        <v>1106</v>
      </c>
      <c r="F60" s="162"/>
      <c r="G60" s="72"/>
      <c r="H60" s="68"/>
      <c r="I60" s="72"/>
      <c r="J60" s="72"/>
      <c r="K60" s="63"/>
      <c r="L60" s="8"/>
      <c r="M60" s="130"/>
      <c r="N60" s="90"/>
      <c r="O60" s="90"/>
      <c r="P60" s="90"/>
      <c r="Q60" s="90"/>
      <c r="R60" s="90"/>
    </row>
    <row r="61" spans="1:18" x14ac:dyDescent="0.35">
      <c r="A61" s="129"/>
      <c r="B61" s="130" t="s">
        <v>1178</v>
      </c>
      <c r="C61" s="130"/>
      <c r="D61" s="95" t="s">
        <v>436</v>
      </c>
      <c r="E61" s="164" t="s">
        <v>1110</v>
      </c>
      <c r="F61" s="162"/>
      <c r="G61" s="72"/>
      <c r="H61" s="68"/>
      <c r="I61" s="72"/>
      <c r="J61" s="72"/>
      <c r="K61" s="63"/>
      <c r="L61" s="8"/>
      <c r="M61" s="130"/>
      <c r="N61" s="90"/>
      <c r="O61" s="90"/>
      <c r="P61" s="90"/>
      <c r="Q61" s="90"/>
      <c r="R61" s="90"/>
    </row>
    <row r="62" spans="1:18" ht="15" customHeight="1" x14ac:dyDescent="0.35">
      <c r="A62" s="129"/>
      <c r="B62" s="130" t="s">
        <v>1179</v>
      </c>
      <c r="C62" s="130"/>
      <c r="D62" s="102" t="s">
        <v>454</v>
      </c>
      <c r="E62" s="165" t="s">
        <v>1111</v>
      </c>
      <c r="F62" s="166"/>
      <c r="G62" s="72"/>
      <c r="H62" s="68"/>
      <c r="I62" s="72"/>
      <c r="J62" s="72"/>
      <c r="K62" s="63"/>
      <c r="L62" s="8"/>
      <c r="M62" s="130"/>
      <c r="N62" s="90"/>
      <c r="O62" s="90"/>
      <c r="P62" s="90"/>
      <c r="Q62" s="90"/>
      <c r="R62" s="90"/>
    </row>
    <row r="63" spans="1:18" ht="15" customHeight="1" x14ac:dyDescent="0.35">
      <c r="A63" s="129"/>
      <c r="B63" s="130" t="s">
        <v>1180</v>
      </c>
      <c r="C63" s="130"/>
      <c r="D63" s="102"/>
      <c r="E63" s="164" t="s">
        <v>1112</v>
      </c>
      <c r="F63" s="162"/>
      <c r="G63" s="72"/>
      <c r="H63" s="68"/>
      <c r="I63" s="72"/>
      <c r="J63" s="72"/>
      <c r="K63" s="63"/>
      <c r="L63" s="8"/>
      <c r="M63" s="130"/>
      <c r="N63" s="90"/>
      <c r="O63" s="90"/>
      <c r="P63" s="90"/>
      <c r="Q63" s="90"/>
      <c r="R63" s="90"/>
    </row>
    <row r="64" spans="1:18" ht="15" customHeight="1" x14ac:dyDescent="0.35">
      <c r="A64" s="129"/>
      <c r="B64" s="130" t="s">
        <v>1181</v>
      </c>
      <c r="C64" s="130"/>
      <c r="D64" s="102" t="s">
        <v>636</v>
      </c>
      <c r="E64" s="165" t="s">
        <v>1115</v>
      </c>
      <c r="F64" s="166"/>
      <c r="G64" s="72"/>
      <c r="H64" s="68"/>
      <c r="I64" s="72"/>
      <c r="J64" s="72"/>
      <c r="K64" s="63"/>
      <c r="L64" s="8"/>
      <c r="M64" s="130"/>
      <c r="N64" s="90"/>
      <c r="O64" s="90"/>
      <c r="P64" s="90"/>
      <c r="Q64" s="90"/>
      <c r="R64" s="90"/>
    </row>
    <row r="65" spans="1:18" ht="15" customHeight="1" x14ac:dyDescent="0.35">
      <c r="A65" s="129"/>
      <c r="B65" s="130" t="s">
        <v>1182</v>
      </c>
      <c r="C65" s="130"/>
      <c r="D65" s="102" t="s">
        <v>637</v>
      </c>
      <c r="E65" s="165" t="s">
        <v>824</v>
      </c>
      <c r="F65" s="166"/>
      <c r="G65" s="72"/>
      <c r="H65" s="68"/>
      <c r="I65" s="72"/>
      <c r="J65" s="72"/>
      <c r="K65" s="63"/>
      <c r="L65" s="8"/>
      <c r="M65" s="130"/>
      <c r="N65" s="90"/>
      <c r="O65" s="90"/>
      <c r="P65" s="90"/>
      <c r="Q65" s="90"/>
      <c r="R65" s="90"/>
    </row>
    <row r="66" spans="1:18" ht="15" customHeight="1" x14ac:dyDescent="0.35">
      <c r="A66" s="129"/>
      <c r="B66" s="130" t="s">
        <v>1183</v>
      </c>
      <c r="C66" s="130"/>
      <c r="D66" s="102" t="s">
        <v>638</v>
      </c>
      <c r="E66" s="165" t="s">
        <v>1116</v>
      </c>
      <c r="F66" s="166"/>
      <c r="G66" s="72"/>
      <c r="H66" s="68"/>
      <c r="I66" s="72"/>
      <c r="J66" s="72"/>
      <c r="K66" s="63"/>
      <c r="L66" s="8"/>
      <c r="M66" s="130"/>
      <c r="N66" s="90"/>
      <c r="O66" s="90"/>
      <c r="P66" s="90"/>
      <c r="Q66" s="90"/>
      <c r="R66" s="90"/>
    </row>
    <row r="67" spans="1:18" ht="15" customHeight="1" x14ac:dyDescent="0.35">
      <c r="A67" s="129"/>
      <c r="B67" s="130" t="s">
        <v>1184</v>
      </c>
      <c r="C67" s="130"/>
      <c r="D67" s="102" t="s">
        <v>639</v>
      </c>
      <c r="E67" s="165" t="s">
        <v>1117</v>
      </c>
      <c r="F67" s="166"/>
      <c r="G67" s="72"/>
      <c r="H67" s="68"/>
      <c r="I67" s="72"/>
      <c r="J67" s="72"/>
      <c r="K67" s="63"/>
      <c r="L67" s="8"/>
      <c r="M67" s="130"/>
      <c r="N67" s="90"/>
      <c r="O67" s="90"/>
      <c r="P67" s="90"/>
      <c r="Q67" s="90"/>
      <c r="R67" s="90"/>
    </row>
    <row r="68" spans="1:18" ht="15" customHeight="1" x14ac:dyDescent="0.35">
      <c r="A68" s="129"/>
      <c r="B68" s="130" t="s">
        <v>1185</v>
      </c>
      <c r="C68" s="130"/>
      <c r="D68" s="102" t="s">
        <v>1113</v>
      </c>
      <c r="E68" s="165" t="s">
        <v>1118</v>
      </c>
      <c r="F68" s="166"/>
      <c r="G68" s="72"/>
      <c r="H68" s="68"/>
      <c r="I68" s="72"/>
      <c r="J68" s="72"/>
      <c r="K68" s="63"/>
      <c r="L68" s="8"/>
      <c r="M68" s="130"/>
      <c r="N68" s="90"/>
      <c r="O68" s="90"/>
      <c r="P68" s="90"/>
      <c r="Q68" s="90"/>
      <c r="R68" s="90"/>
    </row>
    <row r="69" spans="1:18" ht="15" customHeight="1" x14ac:dyDescent="0.35">
      <c r="A69" s="129"/>
      <c r="B69" s="130" t="s">
        <v>1186</v>
      </c>
      <c r="C69" s="130"/>
      <c r="D69" s="102" t="s">
        <v>1114</v>
      </c>
      <c r="E69" s="184" t="s">
        <v>1119</v>
      </c>
      <c r="F69" s="185"/>
      <c r="G69" s="72"/>
      <c r="H69" s="68"/>
      <c r="I69" s="72"/>
      <c r="J69" s="72"/>
      <c r="K69" s="63"/>
      <c r="L69" s="8"/>
      <c r="M69" s="130"/>
      <c r="N69" s="90"/>
      <c r="O69" s="90"/>
      <c r="P69" s="90"/>
      <c r="Q69" s="90"/>
      <c r="R69" s="90"/>
    </row>
    <row r="70" spans="1:18" ht="15" customHeight="1" x14ac:dyDescent="0.35">
      <c r="A70" s="129"/>
      <c r="B70" s="130" t="s">
        <v>1187</v>
      </c>
      <c r="C70" s="130"/>
      <c r="D70" s="102">
        <v>2</v>
      </c>
      <c r="E70" s="165" t="s">
        <v>1120</v>
      </c>
      <c r="F70" s="166"/>
      <c r="G70" s="72"/>
      <c r="H70" s="68"/>
      <c r="I70" s="72"/>
      <c r="J70" s="72"/>
      <c r="K70" s="63"/>
      <c r="L70" s="8"/>
      <c r="M70" s="130"/>
      <c r="N70" s="90"/>
      <c r="O70" s="90"/>
      <c r="P70" s="90"/>
      <c r="Q70" s="90"/>
      <c r="R70" s="90"/>
    </row>
    <row r="71" spans="1:18" ht="15" customHeight="1" x14ac:dyDescent="0.35">
      <c r="A71" s="129"/>
      <c r="B71" s="130" t="s">
        <v>1188</v>
      </c>
      <c r="C71" s="130"/>
      <c r="D71" s="102"/>
      <c r="E71" s="164" t="s">
        <v>1121</v>
      </c>
      <c r="F71" s="162"/>
      <c r="G71" s="72"/>
      <c r="H71" s="68"/>
      <c r="I71" s="72"/>
      <c r="J71" s="72"/>
      <c r="K71" s="63"/>
      <c r="L71" s="8"/>
      <c r="M71" s="130"/>
      <c r="N71" s="90"/>
      <c r="O71" s="90"/>
      <c r="P71" s="90"/>
      <c r="Q71" s="90"/>
      <c r="R71" s="90"/>
    </row>
    <row r="72" spans="1:18" ht="15" customHeight="1" x14ac:dyDescent="0.35">
      <c r="A72" s="129"/>
      <c r="B72" s="130" t="s">
        <v>1189</v>
      </c>
      <c r="C72" s="130"/>
      <c r="D72" s="102">
        <v>3</v>
      </c>
      <c r="E72" s="165" t="s">
        <v>1122</v>
      </c>
      <c r="F72" s="166"/>
      <c r="G72" s="71">
        <f t="shared" ref="G72:K72" si="8">G73+G74+G78+G79+G80+G81</f>
        <v>0</v>
      </c>
      <c r="H72" s="67">
        <f t="shared" si="8"/>
        <v>0</v>
      </c>
      <c r="I72" s="71">
        <f t="shared" si="8"/>
        <v>0</v>
      </c>
      <c r="J72" s="71">
        <f t="shared" si="8"/>
        <v>0</v>
      </c>
      <c r="K72" s="67">
        <f t="shared" si="8"/>
        <v>0</v>
      </c>
      <c r="L72" s="8"/>
      <c r="M72" s="130"/>
      <c r="N72" s="90"/>
      <c r="O72" s="90"/>
      <c r="P72" s="90"/>
      <c r="Q72" s="90"/>
      <c r="R72" s="90"/>
    </row>
    <row r="73" spans="1:18" ht="15" customHeight="1" x14ac:dyDescent="0.35">
      <c r="A73" s="129"/>
      <c r="B73" s="130" t="s">
        <v>1190</v>
      </c>
      <c r="C73" s="130"/>
      <c r="D73" s="102" t="s">
        <v>634</v>
      </c>
      <c r="E73" s="165" t="s">
        <v>1071</v>
      </c>
      <c r="F73" s="166"/>
      <c r="G73" s="72"/>
      <c r="H73" s="68"/>
      <c r="I73" s="72"/>
      <c r="J73" s="72"/>
      <c r="K73" s="63"/>
      <c r="L73" s="8"/>
      <c r="M73" s="130"/>
      <c r="N73" s="90"/>
      <c r="O73" s="90"/>
      <c r="P73" s="90"/>
      <c r="Q73" s="90"/>
      <c r="R73" s="90"/>
    </row>
    <row r="74" spans="1:18" ht="15" customHeight="1" x14ac:dyDescent="0.35">
      <c r="A74" s="129"/>
      <c r="B74" s="130" t="s">
        <v>1191</v>
      </c>
      <c r="C74" s="130"/>
      <c r="D74" s="102" t="s">
        <v>635</v>
      </c>
      <c r="E74" s="165" t="s">
        <v>1123</v>
      </c>
      <c r="F74" s="166"/>
      <c r="G74" s="71">
        <f t="shared" ref="G74:K74" si="9">G75+G76+G77</f>
        <v>0</v>
      </c>
      <c r="H74" s="67">
        <f t="shared" si="9"/>
        <v>0</v>
      </c>
      <c r="I74" s="71">
        <f t="shared" si="9"/>
        <v>0</v>
      </c>
      <c r="J74" s="71">
        <f t="shared" si="9"/>
        <v>0</v>
      </c>
      <c r="K74" s="67">
        <f t="shared" si="9"/>
        <v>0</v>
      </c>
      <c r="L74" s="8"/>
      <c r="M74" s="130"/>
      <c r="N74" s="90"/>
      <c r="O74" s="90"/>
      <c r="P74" s="90"/>
      <c r="Q74" s="90"/>
      <c r="R74" s="90"/>
    </row>
    <row r="75" spans="1:18" ht="15" customHeight="1" x14ac:dyDescent="0.35">
      <c r="A75" s="129"/>
      <c r="B75" s="130" t="s">
        <v>1192</v>
      </c>
      <c r="C75" s="130"/>
      <c r="D75" s="95" t="s">
        <v>451</v>
      </c>
      <c r="E75" s="164" t="s">
        <v>1124</v>
      </c>
      <c r="F75" s="162"/>
      <c r="G75" s="72"/>
      <c r="H75" s="68"/>
      <c r="I75" s="72"/>
      <c r="J75" s="72"/>
      <c r="K75" s="63"/>
      <c r="L75" s="8"/>
      <c r="M75" s="130"/>
      <c r="N75" s="90"/>
      <c r="O75" s="90"/>
      <c r="P75" s="90"/>
      <c r="Q75" s="90"/>
      <c r="R75" s="90"/>
    </row>
    <row r="76" spans="1:18" ht="15" customHeight="1" x14ac:dyDescent="0.35">
      <c r="A76" s="129"/>
      <c r="B76" s="130" t="s">
        <v>1193</v>
      </c>
      <c r="C76" s="130"/>
      <c r="D76" s="95" t="s">
        <v>452</v>
      </c>
      <c r="E76" s="164" t="s">
        <v>1125</v>
      </c>
      <c r="F76" s="162"/>
      <c r="G76" s="72"/>
      <c r="H76" s="68"/>
      <c r="I76" s="72"/>
      <c r="J76" s="72"/>
      <c r="K76" s="63"/>
      <c r="L76" s="8"/>
      <c r="M76" s="130"/>
      <c r="N76" s="90"/>
      <c r="O76" s="90"/>
      <c r="P76" s="90"/>
      <c r="Q76" s="90"/>
      <c r="R76" s="90"/>
    </row>
    <row r="77" spans="1:18" ht="15" customHeight="1" x14ac:dyDescent="0.35">
      <c r="A77" s="129"/>
      <c r="B77" s="130" t="s">
        <v>1194</v>
      </c>
      <c r="C77" s="130"/>
      <c r="D77" s="95" t="s">
        <v>453</v>
      </c>
      <c r="E77" s="164" t="s">
        <v>1126</v>
      </c>
      <c r="F77" s="162"/>
      <c r="G77" s="72"/>
      <c r="H77" s="68"/>
      <c r="I77" s="72"/>
      <c r="J77" s="72"/>
      <c r="K77" s="63"/>
      <c r="L77" s="8"/>
      <c r="M77" s="130"/>
      <c r="N77" s="90"/>
      <c r="O77" s="90"/>
      <c r="P77" s="90"/>
      <c r="Q77" s="90"/>
      <c r="R77" s="90"/>
    </row>
    <row r="78" spans="1:18" ht="15" customHeight="1" x14ac:dyDescent="0.35">
      <c r="A78" s="129"/>
      <c r="B78" s="130" t="s">
        <v>1195</v>
      </c>
      <c r="C78" s="130"/>
      <c r="D78" s="102" t="s">
        <v>636</v>
      </c>
      <c r="E78" s="165" t="s">
        <v>1127</v>
      </c>
      <c r="F78" s="166"/>
      <c r="G78" s="72"/>
      <c r="H78" s="68"/>
      <c r="I78" s="72"/>
      <c r="J78" s="72"/>
      <c r="K78" s="63"/>
      <c r="L78" s="8"/>
      <c r="M78" s="130"/>
      <c r="N78" s="90"/>
      <c r="O78" s="90"/>
      <c r="P78" s="90"/>
      <c r="Q78" s="90"/>
      <c r="R78" s="90"/>
    </row>
    <row r="79" spans="1:18" ht="15" customHeight="1" x14ac:dyDescent="0.35">
      <c r="A79" s="129"/>
      <c r="B79" s="130" t="s">
        <v>1196</v>
      </c>
      <c r="C79" s="130"/>
      <c r="D79" s="98" t="s">
        <v>637</v>
      </c>
      <c r="E79" s="165" t="s">
        <v>1128</v>
      </c>
      <c r="F79" s="166"/>
      <c r="G79" s="72"/>
      <c r="H79" s="68"/>
      <c r="I79" s="72"/>
      <c r="J79" s="72"/>
      <c r="K79" s="63"/>
      <c r="L79" s="8"/>
      <c r="M79" s="130"/>
      <c r="N79" s="90"/>
      <c r="O79" s="90"/>
      <c r="P79" s="90"/>
      <c r="Q79" s="90"/>
      <c r="R79" s="90"/>
    </row>
    <row r="80" spans="1:18" ht="15" customHeight="1" x14ac:dyDescent="0.35">
      <c r="A80" s="129"/>
      <c r="B80" s="130" t="s">
        <v>1197</v>
      </c>
      <c r="C80" s="130"/>
      <c r="D80" s="102" t="s">
        <v>638</v>
      </c>
      <c r="E80" s="165" t="s">
        <v>1129</v>
      </c>
      <c r="F80" s="166"/>
      <c r="G80" s="72"/>
      <c r="H80" s="68"/>
      <c r="I80" s="72"/>
      <c r="J80" s="72"/>
      <c r="K80" s="63"/>
      <c r="L80" s="8"/>
      <c r="M80" s="130"/>
      <c r="N80" s="90"/>
      <c r="O80" s="90"/>
      <c r="P80" s="90"/>
      <c r="Q80" s="90"/>
      <c r="R80" s="90"/>
    </row>
    <row r="81" spans="1:18" ht="15" customHeight="1" x14ac:dyDescent="0.35">
      <c r="A81" s="129"/>
      <c r="B81" s="130" t="s">
        <v>1198</v>
      </c>
      <c r="C81" s="130"/>
      <c r="D81" s="102" t="s">
        <v>639</v>
      </c>
      <c r="E81" s="165" t="s">
        <v>1130</v>
      </c>
      <c r="F81" s="166"/>
      <c r="G81" s="72"/>
      <c r="H81" s="68"/>
      <c r="I81" s="72"/>
      <c r="J81" s="72"/>
      <c r="K81" s="63"/>
      <c r="L81" s="8"/>
      <c r="M81" s="130"/>
      <c r="N81" s="90"/>
      <c r="O81" s="90"/>
      <c r="P81" s="90"/>
      <c r="Q81" s="90"/>
      <c r="R81" s="90"/>
    </row>
    <row r="82" spans="1:18" ht="15" customHeight="1" x14ac:dyDescent="0.35">
      <c r="A82" s="129"/>
      <c r="B82" s="130"/>
      <c r="C82" s="130"/>
      <c r="D82" s="102">
        <v>4</v>
      </c>
      <c r="E82" s="165" t="s">
        <v>1131</v>
      </c>
      <c r="F82" s="166"/>
      <c r="G82" s="71">
        <f>G31+G72</f>
        <v>0</v>
      </c>
      <c r="H82" s="67">
        <f>H31+H72</f>
        <v>0</v>
      </c>
      <c r="I82" s="71">
        <f>I31+I72</f>
        <v>0</v>
      </c>
      <c r="J82" s="71">
        <f>J31+J72</f>
        <v>0</v>
      </c>
      <c r="K82" s="67">
        <f>K31+K72</f>
        <v>0</v>
      </c>
      <c r="L82" s="8"/>
      <c r="M82" s="130"/>
      <c r="N82" s="90"/>
      <c r="O82" s="90"/>
      <c r="P82" s="90"/>
      <c r="Q82" s="90"/>
      <c r="R82" s="90"/>
    </row>
    <row r="83" spans="1:18" x14ac:dyDescent="0.35">
      <c r="A83" s="129"/>
      <c r="B83" s="130"/>
      <c r="C83" s="130" t="s">
        <v>404</v>
      </c>
      <c r="D83" s="8"/>
      <c r="E83" s="21"/>
      <c r="F83" s="8"/>
      <c r="G83" s="8"/>
      <c r="H83" s="8"/>
      <c r="I83" s="8"/>
      <c r="J83" s="8"/>
      <c r="K83" s="8"/>
      <c r="L83" s="8"/>
      <c r="M83" s="130"/>
      <c r="N83" s="90"/>
      <c r="O83" s="90"/>
      <c r="P83" s="90"/>
      <c r="Q83" s="90"/>
      <c r="R83" s="90"/>
    </row>
    <row r="84" spans="1:18" hidden="1" x14ac:dyDescent="0.35">
      <c r="A84" s="110"/>
      <c r="B84" s="111"/>
      <c r="C84" s="111" t="s">
        <v>407</v>
      </c>
      <c r="D84" s="130"/>
      <c r="E84" s="109"/>
      <c r="F84" s="130"/>
      <c r="G84" s="130"/>
      <c r="H84" s="130"/>
      <c r="I84" s="130"/>
      <c r="J84" s="130"/>
      <c r="K84" s="130"/>
      <c r="L84" s="130"/>
      <c r="M84" s="130" t="s">
        <v>408</v>
      </c>
      <c r="N84" s="90"/>
      <c r="O84" s="90"/>
      <c r="P84" s="90"/>
      <c r="Q84" s="90"/>
      <c r="R84" s="90"/>
    </row>
    <row r="85" spans="1:18" hidden="1" x14ac:dyDescent="0.35">
      <c r="D85" s="8"/>
      <c r="E85" s="21"/>
      <c r="F85" s="8"/>
      <c r="G85" s="8"/>
      <c r="H85" s="8"/>
      <c r="I85" s="8"/>
      <c r="J85" s="8"/>
      <c r="K85" s="8"/>
      <c r="L85" s="8"/>
    </row>
    <row r="89" spans="1:18" hidden="1" x14ac:dyDescent="0.35"/>
    <row r="90" spans="1:18" hidden="1" x14ac:dyDescent="0.35">
      <c r="K90" s="8"/>
    </row>
    <row r="91" spans="1:18" hidden="1" x14ac:dyDescent="0.35">
      <c r="K91" s="8"/>
    </row>
    <row r="92" spans="1:18" hidden="1" x14ac:dyDescent="0.35">
      <c r="A92" s="145"/>
      <c r="B92" s="146"/>
      <c r="C92" s="146" t="s">
        <v>1232</v>
      </c>
      <c r="D92" s="146"/>
      <c r="E92" s="146"/>
      <c r="F92" s="151"/>
      <c r="G92" s="146"/>
      <c r="H92" s="146"/>
      <c r="I92" s="146"/>
      <c r="J92" s="146"/>
      <c r="K92" s="148"/>
    </row>
    <row r="93" spans="1:18" hidden="1" x14ac:dyDescent="0.35">
      <c r="A93" s="147"/>
      <c r="B93" s="148"/>
      <c r="C93" s="148"/>
      <c r="D93" s="148"/>
      <c r="E93" s="148"/>
      <c r="F93" s="152"/>
      <c r="G93" s="148" t="s">
        <v>1243</v>
      </c>
      <c r="H93" s="148" t="s">
        <v>1244</v>
      </c>
      <c r="I93" s="148" t="s">
        <v>1245</v>
      </c>
      <c r="J93" s="148"/>
      <c r="K93" s="148"/>
      <c r="L93" s="8"/>
      <c r="M93" s="8"/>
    </row>
    <row r="94" spans="1:18" hidden="1" x14ac:dyDescent="0.35">
      <c r="A94" s="147"/>
      <c r="B94" s="148"/>
      <c r="C94" s="148"/>
      <c r="D94" s="148"/>
      <c r="E94" s="148"/>
      <c r="F94" s="152"/>
      <c r="G94" s="148"/>
      <c r="H94" s="148"/>
      <c r="I94" s="148"/>
      <c r="J94" s="148"/>
      <c r="K94" s="148"/>
      <c r="L94" s="8"/>
      <c r="M94" s="8"/>
    </row>
    <row r="95" spans="1:18" hidden="1" x14ac:dyDescent="0.35">
      <c r="A95" s="147"/>
      <c r="B95" s="148"/>
      <c r="C95" s="148" t="s">
        <v>405</v>
      </c>
      <c r="D95" s="148" t="s">
        <v>632</v>
      </c>
      <c r="E95" s="148" t="s">
        <v>431</v>
      </c>
      <c r="F95" s="152" t="s">
        <v>431</v>
      </c>
      <c r="G95" s="148"/>
      <c r="H95" s="148"/>
      <c r="I95" s="148"/>
      <c r="J95" s="148" t="s">
        <v>404</v>
      </c>
      <c r="K95" s="148" t="s">
        <v>406</v>
      </c>
      <c r="L95" s="8"/>
      <c r="M95" s="8"/>
    </row>
    <row r="96" spans="1:18" ht="15" customHeight="1" x14ac:dyDescent="0.35">
      <c r="A96" s="147"/>
      <c r="B96" s="148"/>
      <c r="C96" s="148" t="s">
        <v>431</v>
      </c>
      <c r="D96" s="245" t="s">
        <v>1233</v>
      </c>
      <c r="E96" s="245"/>
      <c r="F96" s="245"/>
      <c r="G96" s="245"/>
      <c r="H96" s="245"/>
      <c r="I96" s="245"/>
      <c r="J96" s="8"/>
      <c r="K96" s="148"/>
      <c r="L96" s="8"/>
      <c r="M96" s="8"/>
    </row>
    <row r="97" spans="1:13" ht="29" x14ac:dyDescent="0.35">
      <c r="A97" s="147"/>
      <c r="B97" s="148"/>
      <c r="C97" s="148" t="s">
        <v>431</v>
      </c>
      <c r="D97" s="142" t="s">
        <v>640</v>
      </c>
      <c r="E97" s="246" t="s">
        <v>1234</v>
      </c>
      <c r="F97" s="247"/>
      <c r="G97" s="141" t="s">
        <v>1235</v>
      </c>
      <c r="H97" s="141" t="s">
        <v>1236</v>
      </c>
      <c r="I97" s="141" t="s">
        <v>1237</v>
      </c>
      <c r="J97" s="8"/>
      <c r="K97" s="148"/>
      <c r="L97" s="8"/>
      <c r="M97" s="8"/>
    </row>
    <row r="98" spans="1:13" ht="15.75" hidden="1" customHeight="1" x14ac:dyDescent="0.35">
      <c r="A98" s="147"/>
      <c r="B98" s="148"/>
      <c r="C98" s="148" t="s">
        <v>404</v>
      </c>
      <c r="D98" s="8"/>
      <c r="E98" s="8"/>
      <c r="F98" s="21"/>
      <c r="G98" s="8"/>
      <c r="H98" s="8"/>
      <c r="I98" s="8"/>
      <c r="J98" s="8"/>
      <c r="K98" s="148"/>
      <c r="L98" s="8"/>
      <c r="M98" s="8"/>
    </row>
    <row r="99" spans="1:13" x14ac:dyDescent="0.35">
      <c r="A99" s="147"/>
      <c r="B99" s="148" t="s">
        <v>1143</v>
      </c>
      <c r="C99" s="148"/>
      <c r="D99" s="143">
        <v>1</v>
      </c>
      <c r="E99" s="243" t="s">
        <v>1238</v>
      </c>
      <c r="F99" s="244"/>
      <c r="G99" s="71">
        <f>G100+G101+G102+G103</f>
        <v>0</v>
      </c>
      <c r="H99" s="71">
        <f>H100+H101+H102+H103</f>
        <v>0</v>
      </c>
      <c r="I99" s="71">
        <f>G99-H99</f>
        <v>0</v>
      </c>
      <c r="J99" s="8"/>
      <c r="K99" s="148"/>
      <c r="L99" s="8"/>
      <c r="M99" s="8"/>
    </row>
    <row r="100" spans="1:13" s="92" customFormat="1" x14ac:dyDescent="0.35">
      <c r="A100" s="157"/>
      <c r="B100" s="149" t="s">
        <v>1246</v>
      </c>
      <c r="C100" s="149"/>
      <c r="D100" s="143">
        <v>2</v>
      </c>
      <c r="E100" s="243" t="s">
        <v>1239</v>
      </c>
      <c r="F100" s="244"/>
      <c r="G100" s="156"/>
      <c r="H100" s="156"/>
      <c r="I100" s="71">
        <f t="shared" ref="I100:I103" si="10">G100-H100</f>
        <v>0</v>
      </c>
      <c r="K100" s="149"/>
    </row>
    <row r="101" spans="1:13" s="92" customFormat="1" x14ac:dyDescent="0.35">
      <c r="A101" s="157"/>
      <c r="B101" s="149" t="s">
        <v>1144</v>
      </c>
      <c r="C101" s="149"/>
      <c r="D101" s="143">
        <v>3</v>
      </c>
      <c r="E101" s="243" t="s">
        <v>1240</v>
      </c>
      <c r="F101" s="244"/>
      <c r="G101" s="156"/>
      <c r="H101" s="156"/>
      <c r="I101" s="71">
        <f t="shared" si="10"/>
        <v>0</v>
      </c>
      <c r="K101" s="149"/>
    </row>
    <row r="102" spans="1:13" s="92" customFormat="1" x14ac:dyDescent="0.35">
      <c r="A102" s="157"/>
      <c r="B102" s="149" t="s">
        <v>1247</v>
      </c>
      <c r="C102" s="149"/>
      <c r="D102" s="143">
        <v>4</v>
      </c>
      <c r="E102" s="243" t="s">
        <v>1241</v>
      </c>
      <c r="F102" s="244"/>
      <c r="G102" s="156"/>
      <c r="H102" s="156"/>
      <c r="I102" s="71">
        <f t="shared" si="10"/>
        <v>0</v>
      </c>
      <c r="K102" s="149"/>
    </row>
    <row r="103" spans="1:13" s="92" customFormat="1" x14ac:dyDescent="0.35">
      <c r="A103" s="157"/>
      <c r="B103" s="149" t="s">
        <v>1170</v>
      </c>
      <c r="C103" s="149"/>
      <c r="D103" s="143">
        <v>5</v>
      </c>
      <c r="E103" s="243" t="s">
        <v>1242</v>
      </c>
      <c r="F103" s="244"/>
      <c r="G103" s="156"/>
      <c r="H103" s="156"/>
      <c r="I103" s="71">
        <f t="shared" si="10"/>
        <v>0</v>
      </c>
      <c r="K103" s="149"/>
    </row>
    <row r="104" spans="1:13" s="92" customFormat="1" hidden="1" x14ac:dyDescent="0.35">
      <c r="A104" s="157"/>
      <c r="B104" s="149"/>
      <c r="C104" s="149" t="s">
        <v>404</v>
      </c>
      <c r="K104" s="154"/>
    </row>
    <row r="105" spans="1:13" s="92" customFormat="1" hidden="1" x14ac:dyDescent="0.35">
      <c r="A105" s="158"/>
      <c r="B105" s="150"/>
      <c r="C105" s="150" t="s">
        <v>407</v>
      </c>
      <c r="D105" s="150"/>
      <c r="E105" s="150"/>
      <c r="F105" s="150"/>
      <c r="G105" s="150"/>
      <c r="H105" s="150"/>
      <c r="I105" s="150"/>
      <c r="J105" s="150"/>
      <c r="K105" s="153" t="s">
        <v>408</v>
      </c>
    </row>
    <row r="106" spans="1:13" s="92" customFormat="1" hidden="1" x14ac:dyDescent="0.35"/>
    <row r="107" spans="1:13" s="92" customFormat="1" x14ac:dyDescent="0.35"/>
    <row r="108" spans="1:13" s="92" customFormat="1" x14ac:dyDescent="0.35"/>
    <row r="109" spans="1:13" x14ac:dyDescent="0.35">
      <c r="J109" s="8"/>
      <c r="K109" s="8"/>
    </row>
    <row r="110" spans="1:13" x14ac:dyDescent="0.35">
      <c r="F110" s="136" t="s">
        <v>1141</v>
      </c>
      <c r="J110" s="8"/>
      <c r="K110" s="8"/>
    </row>
    <row r="111" spans="1:13" x14ac:dyDescent="0.35">
      <c r="J111" s="8"/>
      <c r="K111" s="8"/>
    </row>
    <row r="112" spans="1:13" x14ac:dyDescent="0.35">
      <c r="J112" s="8"/>
      <c r="K112" s="8"/>
    </row>
  </sheetData>
  <mergeCells count="68">
    <mergeCell ref="D1:N1"/>
    <mergeCell ref="D2:N2"/>
    <mergeCell ref="D13:D14"/>
    <mergeCell ref="D26:D28"/>
    <mergeCell ref="E26:F28"/>
    <mergeCell ref="G26:K26"/>
    <mergeCell ref="G27:H27"/>
    <mergeCell ref="I27:K27"/>
    <mergeCell ref="E41:F41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8:F48"/>
    <mergeCell ref="E42:F42"/>
    <mergeCell ref="E43:F43"/>
    <mergeCell ref="E44:F44"/>
    <mergeCell ref="E45:F45"/>
    <mergeCell ref="E46:F46"/>
    <mergeCell ref="E47:F47"/>
    <mergeCell ref="E49:F49"/>
    <mergeCell ref="E50:F50"/>
    <mergeCell ref="E51:F51"/>
    <mergeCell ref="E52:F52"/>
    <mergeCell ref="E53:F53"/>
    <mergeCell ref="E65:F65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77:F77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8:F78"/>
    <mergeCell ref="E79:F79"/>
    <mergeCell ref="E80:F80"/>
    <mergeCell ref="E81:F81"/>
    <mergeCell ref="E82:F82"/>
    <mergeCell ref="E100:F100"/>
    <mergeCell ref="E101:F101"/>
    <mergeCell ref="E102:F102"/>
    <mergeCell ref="E103:F103"/>
    <mergeCell ref="D96:I96"/>
    <mergeCell ref="E97:F97"/>
    <mergeCell ref="E99:F99"/>
  </mergeCells>
  <dataValidations count="3">
    <dataValidation type="decimal" allowBlank="1" showInputMessage="1" showErrorMessage="1" errorTitle="Input Error" error="Please enter a numeric value between 0 and 99999999999999999" sqref="G12:G18 K30:K82 H30:H82 I30:J30 G30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G31:G82 I31:J82">
      <formula1>0</formula1>
      <formula2>99999999999999900</formula2>
    </dataValidation>
    <dataValidation type="decimal" allowBlank="1" showInputMessage="1" showErrorMessage="1" errorTitle="Input Error" error="Please enter a numeric value between 0_x000a_ and 99999999999999999" sqref="G100:H103">
      <formula1>0</formula1>
      <formula2>99999999999999900</formula2>
    </dataValidation>
  </dataValidations>
  <hyperlinks>
    <hyperlink ref="G3" location="Navigation!A1" display="Back To Navigation Page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H18"/>
  <sheetViews>
    <sheetView showGridLines="0" topLeftCell="D9" workbookViewId="0">
      <selection activeCell="E9" sqref="E9"/>
    </sheetView>
  </sheetViews>
  <sheetFormatPr defaultRowHeight="14.5" x14ac:dyDescent="0.35"/>
  <cols>
    <col min="1" max="1" width="7.54296875" hidden="1" customWidth="1"/>
    <col min="2" max="2" width="4" hidden="1" customWidth="1"/>
    <col min="3" max="3" width="17.26953125" hidden="1" customWidth="1"/>
    <col min="4" max="4" width="21" customWidth="1"/>
    <col min="5" max="5" width="36.453125" customWidth="1"/>
    <col min="6" max="6" width="35" customWidth="1"/>
    <col min="8" max="8" width="0" hidden="1" customWidth="1"/>
  </cols>
  <sheetData>
    <row r="1" spans="1:8" ht="28" customHeight="1" x14ac:dyDescent="0.45">
      <c r="A1" s="14" t="s">
        <v>872</v>
      </c>
      <c r="D1" s="167" t="s">
        <v>973</v>
      </c>
      <c r="E1" s="167"/>
      <c r="F1" s="167"/>
      <c r="G1" s="167"/>
      <c r="H1" s="167"/>
    </row>
    <row r="2" spans="1:8" x14ac:dyDescent="0.35">
      <c r="D2" s="130"/>
      <c r="E2" s="130"/>
      <c r="F2" s="118" t="s">
        <v>1213</v>
      </c>
      <c r="G2" s="130"/>
    </row>
    <row r="3" spans="1:8" x14ac:dyDescent="0.35">
      <c r="A3" s="107"/>
      <c r="B3" s="108"/>
      <c r="C3" s="108" t="s">
        <v>863</v>
      </c>
      <c r="D3" s="130"/>
      <c r="E3" s="130"/>
      <c r="F3" s="130"/>
      <c r="G3" s="130"/>
      <c r="H3" s="114"/>
    </row>
    <row r="4" spans="1:8" x14ac:dyDescent="0.35">
      <c r="A4" s="129"/>
      <c r="B4" s="130"/>
      <c r="C4" s="130"/>
      <c r="D4" s="130"/>
      <c r="E4" s="130"/>
      <c r="F4" s="130"/>
      <c r="G4" s="130"/>
      <c r="H4" s="115"/>
    </row>
    <row r="5" spans="1:8" x14ac:dyDescent="0.35">
      <c r="A5" s="129"/>
      <c r="B5" s="130"/>
      <c r="C5" s="130"/>
      <c r="D5" s="130"/>
      <c r="E5" s="130"/>
      <c r="F5" s="132"/>
      <c r="G5" s="155"/>
      <c r="H5" s="115"/>
    </row>
    <row r="6" spans="1:8" x14ac:dyDescent="0.35">
      <c r="A6" s="129"/>
      <c r="B6" s="130"/>
      <c r="C6" s="130" t="s">
        <v>405</v>
      </c>
      <c r="D6" s="130" t="s">
        <v>431</v>
      </c>
      <c r="E6" s="130"/>
      <c r="F6" s="130"/>
      <c r="G6" s="130" t="s">
        <v>404</v>
      </c>
      <c r="H6" s="130" t="s">
        <v>406</v>
      </c>
    </row>
    <row r="7" spans="1:8" x14ac:dyDescent="0.35">
      <c r="A7" s="129"/>
      <c r="B7" s="130"/>
      <c r="C7" s="113" t="s">
        <v>431</v>
      </c>
      <c r="D7" s="42"/>
      <c r="E7" s="24" t="s">
        <v>678</v>
      </c>
      <c r="F7" s="24" t="s">
        <v>679</v>
      </c>
      <c r="G7" s="8"/>
      <c r="H7" s="130"/>
    </row>
    <row r="8" spans="1:8" ht="14.25" hidden="1" customHeight="1" x14ac:dyDescent="0.35">
      <c r="A8" s="129"/>
      <c r="B8" s="130"/>
      <c r="C8" s="130" t="s">
        <v>404</v>
      </c>
      <c r="D8" s="8"/>
      <c r="E8" s="8"/>
      <c r="F8" s="8"/>
      <c r="G8" s="8"/>
      <c r="H8" s="130"/>
    </row>
    <row r="9" spans="1:8" x14ac:dyDescent="0.35">
      <c r="A9" s="129"/>
      <c r="B9" s="130"/>
      <c r="C9" s="130"/>
      <c r="D9" s="22" t="s">
        <v>671</v>
      </c>
      <c r="E9" s="59"/>
      <c r="F9" s="59"/>
      <c r="G9" s="8"/>
      <c r="H9" s="130"/>
    </row>
    <row r="10" spans="1:8" x14ac:dyDescent="0.35">
      <c r="A10" s="129"/>
      <c r="B10" s="130"/>
      <c r="C10" s="130"/>
      <c r="D10" s="22" t="s">
        <v>672</v>
      </c>
      <c r="E10" s="59"/>
      <c r="F10" s="59"/>
      <c r="G10" s="8"/>
      <c r="H10" s="130"/>
    </row>
    <row r="11" spans="1:8" x14ac:dyDescent="0.35">
      <c r="A11" s="129"/>
      <c r="B11" s="130"/>
      <c r="C11" s="130"/>
      <c r="D11" s="22" t="s">
        <v>673</v>
      </c>
      <c r="E11" s="59"/>
      <c r="F11" s="59"/>
      <c r="G11" s="8"/>
      <c r="H11" s="130"/>
    </row>
    <row r="12" spans="1:8" x14ac:dyDescent="0.35">
      <c r="A12" s="129"/>
      <c r="B12" s="130"/>
      <c r="C12" s="130"/>
      <c r="D12" s="22" t="s">
        <v>674</v>
      </c>
      <c r="E12" s="59"/>
      <c r="F12" s="59"/>
      <c r="G12" s="8"/>
      <c r="H12" s="130"/>
    </row>
    <row r="13" spans="1:8" x14ac:dyDescent="0.35">
      <c r="A13" s="129"/>
      <c r="B13" s="130"/>
      <c r="C13" s="130"/>
      <c r="D13" s="22" t="s">
        <v>675</v>
      </c>
      <c r="E13" s="70"/>
      <c r="F13" s="70"/>
      <c r="G13" s="8"/>
      <c r="H13" s="130"/>
    </row>
    <row r="14" spans="1:8" x14ac:dyDescent="0.35">
      <c r="A14" s="129"/>
      <c r="B14" s="130"/>
      <c r="C14" s="130"/>
      <c r="D14" s="22" t="s">
        <v>991</v>
      </c>
      <c r="E14" s="70"/>
      <c r="F14" s="70"/>
      <c r="G14" s="8"/>
      <c r="H14" s="130"/>
    </row>
    <row r="15" spans="1:8" x14ac:dyDescent="0.35">
      <c r="A15" s="129"/>
      <c r="B15" s="130"/>
      <c r="C15" s="130"/>
      <c r="D15" s="22" t="s">
        <v>676</v>
      </c>
      <c r="E15" s="59"/>
      <c r="F15" s="59"/>
      <c r="G15" s="8"/>
      <c r="H15" s="130"/>
    </row>
    <row r="16" spans="1:8" x14ac:dyDescent="0.35">
      <c r="A16" s="129"/>
      <c r="B16" s="130"/>
      <c r="C16" s="130"/>
      <c r="D16" s="22" t="s">
        <v>677</v>
      </c>
      <c r="E16" s="60"/>
      <c r="F16" s="60"/>
      <c r="G16" s="8"/>
      <c r="H16" s="130"/>
    </row>
    <row r="17" spans="1:8" x14ac:dyDescent="0.35">
      <c r="A17" s="129"/>
      <c r="B17" s="130"/>
      <c r="C17" s="130" t="s">
        <v>404</v>
      </c>
      <c r="D17" s="8"/>
      <c r="E17" s="8"/>
      <c r="F17" s="8"/>
      <c r="G17" s="8"/>
      <c r="H17" s="130"/>
    </row>
    <row r="18" spans="1:8" x14ac:dyDescent="0.35">
      <c r="A18" s="130"/>
      <c r="B18" s="130"/>
      <c r="C18" s="130" t="s">
        <v>407</v>
      </c>
      <c r="D18" s="130"/>
      <c r="E18" s="130"/>
      <c r="F18" s="130"/>
      <c r="G18" s="130"/>
      <c r="H18" s="130" t="s">
        <v>408</v>
      </c>
    </row>
  </sheetData>
  <mergeCells count="1">
    <mergeCell ref="D1:H1"/>
  </mergeCells>
  <phoneticPr fontId="4" type="noConversion"/>
  <dataValidations count="1">
    <dataValidation type="whole" allowBlank="1" showInputMessage="1" showErrorMessage="1" errorTitle="Input Error" error="Please enter value between 1000000000 and 9999999999" sqref="E13:F14">
      <formula1>1000000000</formula1>
      <formula2>9999999999</formula2>
    </dataValidation>
  </dataValidations>
  <hyperlinks>
    <hyperlink ref="F2" location="Navigation!A1" display="Back To Navigation Page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ColWidth="9.1796875" defaultRowHeight="14.5" x14ac:dyDescent="0.35"/>
  <cols>
    <col min="1" max="16384" width="9.1796875" style="1"/>
  </cols>
  <sheetData/>
  <sheetProtection selectLockedCells="1"/>
  <phoneticPr fontId="4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>
      <selection activeCell="A2" sqref="A2"/>
    </sheetView>
  </sheetViews>
  <sheetFormatPr defaultColWidth="9.1796875" defaultRowHeight="14.5" x14ac:dyDescent="0.35"/>
  <cols>
    <col min="1" max="16384" width="9.1796875" style="1"/>
  </cols>
  <sheetData/>
  <sheetProtection selectLockedCells="1"/>
  <phoneticPr fontId="4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1"/>
  <sheetViews>
    <sheetView showGridLines="0" topLeftCell="D1" workbookViewId="0">
      <selection activeCell="L14" sqref="L14"/>
    </sheetView>
  </sheetViews>
  <sheetFormatPr defaultRowHeight="14.5" x14ac:dyDescent="0.35"/>
  <cols>
    <col min="1" max="3" width="9.1796875" hidden="1" customWidth="1"/>
  </cols>
  <sheetData>
    <row r="1" spans="1:8" ht="28" customHeight="1" x14ac:dyDescent="0.45">
      <c r="A1" s="14" t="s">
        <v>423</v>
      </c>
      <c r="D1" s="159" t="s">
        <v>648</v>
      </c>
      <c r="E1" s="159"/>
      <c r="F1" s="159"/>
      <c r="G1" s="159"/>
      <c r="H1" s="159"/>
    </row>
    <row r="4" spans="1:8" x14ac:dyDescent="0.35">
      <c r="A4" s="31"/>
      <c r="B4" s="32"/>
      <c r="C4" s="32" t="s">
        <v>424</v>
      </c>
      <c r="D4" s="32"/>
      <c r="E4" s="32"/>
      <c r="F4" s="37"/>
    </row>
    <row r="5" spans="1:8" x14ac:dyDescent="0.35">
      <c r="A5" s="33"/>
      <c r="B5" s="34"/>
      <c r="C5" s="34"/>
      <c r="D5" s="34"/>
      <c r="E5" s="34"/>
      <c r="F5" s="38"/>
    </row>
    <row r="6" spans="1:8" x14ac:dyDescent="0.35">
      <c r="A6" s="33"/>
      <c r="B6" s="34"/>
      <c r="C6" s="34"/>
      <c r="D6" s="34"/>
      <c r="E6" s="34"/>
      <c r="F6" s="38"/>
    </row>
    <row r="7" spans="1:8" x14ac:dyDescent="0.35">
      <c r="A7" s="33"/>
      <c r="B7" s="34"/>
      <c r="C7" s="34" t="s">
        <v>405</v>
      </c>
      <c r="D7" s="34"/>
      <c r="E7" s="34" t="s">
        <v>404</v>
      </c>
      <c r="F7" s="38" t="s">
        <v>406</v>
      </c>
    </row>
    <row r="8" spans="1:8" x14ac:dyDescent="0.35">
      <c r="A8" s="33"/>
      <c r="B8" s="34"/>
      <c r="C8" s="34" t="s">
        <v>404</v>
      </c>
      <c r="D8" s="8"/>
      <c r="E8" s="8"/>
      <c r="F8" s="38"/>
    </row>
    <row r="9" spans="1:8" x14ac:dyDescent="0.35">
      <c r="A9" s="33" t="s">
        <v>828</v>
      </c>
      <c r="B9" s="34"/>
      <c r="C9" s="34"/>
      <c r="D9" s="40">
        <f>StartUp!D16</f>
        <v>0</v>
      </c>
      <c r="E9" s="8"/>
      <c r="F9" s="38"/>
    </row>
    <row r="10" spans="1:8" x14ac:dyDescent="0.35">
      <c r="A10" s="33"/>
      <c r="B10" s="34"/>
      <c r="C10" s="34" t="s">
        <v>404</v>
      </c>
      <c r="D10" s="8"/>
      <c r="E10" s="8"/>
      <c r="F10" s="38"/>
    </row>
    <row r="11" spans="1:8" x14ac:dyDescent="0.35">
      <c r="A11" s="35"/>
      <c r="B11" s="36"/>
      <c r="C11" s="36" t="s">
        <v>407</v>
      </c>
      <c r="D11" s="36"/>
      <c r="E11" s="36"/>
      <c r="F11" s="39" t="s">
        <v>408</v>
      </c>
    </row>
  </sheetData>
  <mergeCells count="1">
    <mergeCell ref="D1:H1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18"/>
  <sheetViews>
    <sheetView workbookViewId="0">
      <selection activeCell="C10" sqref="C10"/>
    </sheetView>
  </sheetViews>
  <sheetFormatPr defaultRowHeight="14.5" x14ac:dyDescent="0.35"/>
  <sheetData>
    <row r="1" spans="1:5" x14ac:dyDescent="0.35">
      <c r="A1" t="s">
        <v>409</v>
      </c>
      <c r="B1" t="s">
        <v>410</v>
      </c>
      <c r="C1" t="s">
        <v>411</v>
      </c>
      <c r="D1" t="s">
        <v>412</v>
      </c>
      <c r="E1" t="s">
        <v>413</v>
      </c>
    </row>
    <row r="2" spans="1:5" x14ac:dyDescent="0.35">
      <c r="A2" t="s">
        <v>414</v>
      </c>
      <c r="B2" t="s">
        <v>410</v>
      </c>
      <c r="C2" t="s">
        <v>415</v>
      </c>
      <c r="D2" t="s">
        <v>412</v>
      </c>
      <c r="E2" t="s">
        <v>416</v>
      </c>
    </row>
    <row r="3" spans="1:5" x14ac:dyDescent="0.35">
      <c r="A3" t="s">
        <v>972</v>
      </c>
      <c r="B3" t="s">
        <v>973</v>
      </c>
      <c r="C3" t="s">
        <v>974</v>
      </c>
      <c r="D3" t="s">
        <v>975</v>
      </c>
      <c r="E3" t="s">
        <v>671</v>
      </c>
    </row>
    <row r="4" spans="1:5" x14ac:dyDescent="0.35">
      <c r="A4" t="s">
        <v>976</v>
      </c>
      <c r="B4" t="s">
        <v>973</v>
      </c>
      <c r="C4" t="s">
        <v>977</v>
      </c>
      <c r="D4" t="s">
        <v>975</v>
      </c>
      <c r="E4" t="s">
        <v>671</v>
      </c>
    </row>
    <row r="5" spans="1:5" x14ac:dyDescent="0.35">
      <c r="A5" t="s">
        <v>978</v>
      </c>
      <c r="B5" t="s">
        <v>973</v>
      </c>
      <c r="C5" t="s">
        <v>979</v>
      </c>
      <c r="D5" t="s">
        <v>975</v>
      </c>
      <c r="E5" t="s">
        <v>672</v>
      </c>
    </row>
    <row r="6" spans="1:5" x14ac:dyDescent="0.35">
      <c r="A6" t="s">
        <v>980</v>
      </c>
      <c r="B6" t="s">
        <v>973</v>
      </c>
      <c r="C6" t="s">
        <v>981</v>
      </c>
      <c r="D6" t="s">
        <v>975</v>
      </c>
      <c r="E6" t="s">
        <v>672</v>
      </c>
    </row>
    <row r="7" spans="1:5" x14ac:dyDescent="0.35">
      <c r="A7" t="s">
        <v>982</v>
      </c>
      <c r="B7" t="s">
        <v>973</v>
      </c>
      <c r="C7" t="s">
        <v>983</v>
      </c>
      <c r="D7" t="s">
        <v>975</v>
      </c>
      <c r="E7" t="s">
        <v>673</v>
      </c>
    </row>
    <row r="8" spans="1:5" x14ac:dyDescent="0.35">
      <c r="A8" t="s">
        <v>998</v>
      </c>
      <c r="B8" t="s">
        <v>973</v>
      </c>
      <c r="C8" t="s">
        <v>984</v>
      </c>
      <c r="D8" t="s">
        <v>975</v>
      </c>
      <c r="E8" t="s">
        <v>673</v>
      </c>
    </row>
    <row r="9" spans="1:5" x14ac:dyDescent="0.35">
      <c r="A9" t="s">
        <v>999</v>
      </c>
      <c r="B9" t="s">
        <v>973</v>
      </c>
      <c r="C9" t="s">
        <v>985</v>
      </c>
      <c r="D9" t="s">
        <v>975</v>
      </c>
      <c r="E9" t="s">
        <v>986</v>
      </c>
    </row>
    <row r="10" spans="1:5" x14ac:dyDescent="0.35">
      <c r="A10" t="s">
        <v>1000</v>
      </c>
      <c r="B10" t="s">
        <v>973</v>
      </c>
      <c r="C10" s="79" t="s">
        <v>987</v>
      </c>
      <c r="D10" t="s">
        <v>975</v>
      </c>
      <c r="E10" t="s">
        <v>986</v>
      </c>
    </row>
    <row r="11" spans="1:5" x14ac:dyDescent="0.35">
      <c r="A11" t="s">
        <v>1001</v>
      </c>
      <c r="B11" t="s">
        <v>973</v>
      </c>
      <c r="C11" t="s">
        <v>988</v>
      </c>
      <c r="D11" t="s">
        <v>975</v>
      </c>
      <c r="E11" t="s">
        <v>675</v>
      </c>
    </row>
    <row r="12" spans="1:5" x14ac:dyDescent="0.35">
      <c r="A12" t="s">
        <v>1002</v>
      </c>
      <c r="B12" t="s">
        <v>973</v>
      </c>
      <c r="C12" t="s">
        <v>989</v>
      </c>
      <c r="D12" t="s">
        <v>975</v>
      </c>
      <c r="E12" t="s">
        <v>675</v>
      </c>
    </row>
    <row r="13" spans="1:5" x14ac:dyDescent="0.35">
      <c r="A13" t="s">
        <v>1003</v>
      </c>
      <c r="B13" t="s">
        <v>973</v>
      </c>
      <c r="C13" t="s">
        <v>990</v>
      </c>
      <c r="D13" t="s">
        <v>975</v>
      </c>
      <c r="E13" t="s">
        <v>991</v>
      </c>
    </row>
    <row r="14" spans="1:5" x14ac:dyDescent="0.35">
      <c r="A14" t="s">
        <v>1004</v>
      </c>
      <c r="B14" t="s">
        <v>973</v>
      </c>
      <c r="C14" t="s">
        <v>992</v>
      </c>
      <c r="D14" t="s">
        <v>975</v>
      </c>
      <c r="E14" t="s">
        <v>993</v>
      </c>
    </row>
    <row r="15" spans="1:5" x14ac:dyDescent="0.35">
      <c r="A15" t="s">
        <v>1005</v>
      </c>
      <c r="B15" t="s">
        <v>973</v>
      </c>
      <c r="C15" t="s">
        <v>994</v>
      </c>
      <c r="D15" t="s">
        <v>975</v>
      </c>
      <c r="E15" t="s">
        <v>676</v>
      </c>
    </row>
    <row r="16" spans="1:5" x14ac:dyDescent="0.35">
      <c r="A16" t="s">
        <v>1006</v>
      </c>
      <c r="B16" t="s">
        <v>973</v>
      </c>
      <c r="C16" t="s">
        <v>995</v>
      </c>
      <c r="D16" t="s">
        <v>975</v>
      </c>
      <c r="E16" t="s">
        <v>676</v>
      </c>
    </row>
    <row r="17" spans="1:5" x14ac:dyDescent="0.35">
      <c r="A17" t="s">
        <v>1007</v>
      </c>
      <c r="B17" t="s">
        <v>973</v>
      </c>
      <c r="C17" t="s">
        <v>996</v>
      </c>
      <c r="D17" t="s">
        <v>975</v>
      </c>
      <c r="E17" t="s">
        <v>677</v>
      </c>
    </row>
    <row r="18" spans="1:5" x14ac:dyDescent="0.35">
      <c r="A18" t="s">
        <v>1008</v>
      </c>
      <c r="B18" t="s">
        <v>973</v>
      </c>
      <c r="C18" t="s">
        <v>997</v>
      </c>
      <c r="D18" t="s">
        <v>975</v>
      </c>
      <c r="E18" t="s">
        <v>677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topLeftCell="A4" workbookViewId="0">
      <selection activeCell="C34" sqref="C34"/>
    </sheetView>
  </sheetViews>
  <sheetFormatPr defaultColWidth="9.1796875" defaultRowHeight="14.5" x14ac:dyDescent="0.3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6" width="9.1796875" style="1"/>
    <col min="7" max="7" width="17.26953125" style="1" customWidth="1"/>
    <col min="8" max="8" width="9.1796875" style="1"/>
    <col min="9" max="9" width="9.7265625" style="1" bestFit="1" customWidth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 x14ac:dyDescent="0.35">
      <c r="J1" s="1" t="s">
        <v>197</v>
      </c>
      <c r="K1" s="1" t="s">
        <v>198</v>
      </c>
      <c r="L1" s="1" t="s">
        <v>243</v>
      </c>
      <c r="M1" s="1">
        <v>1</v>
      </c>
    </row>
    <row r="2" spans="2:13" x14ac:dyDescent="0.35">
      <c r="J2" s="1" t="s">
        <v>199</v>
      </c>
      <c r="K2" s="1" t="s">
        <v>200</v>
      </c>
      <c r="L2" s="1" t="s">
        <v>244</v>
      </c>
      <c r="M2" s="1">
        <v>1000</v>
      </c>
    </row>
    <row r="3" spans="2:13" x14ac:dyDescent="0.35">
      <c r="J3" s="1" t="s">
        <v>201</v>
      </c>
      <c r="K3" s="1" t="s">
        <v>202</v>
      </c>
      <c r="L3" s="1" t="s">
        <v>429</v>
      </c>
      <c r="M3" s="1">
        <v>100000</v>
      </c>
    </row>
    <row r="4" spans="2:13" x14ac:dyDescent="0.35">
      <c r="J4" s="1" t="s">
        <v>203</v>
      </c>
      <c r="K4" s="1" t="s">
        <v>204</v>
      </c>
      <c r="L4" s="1" t="s">
        <v>245</v>
      </c>
      <c r="M4" s="1">
        <v>1000000</v>
      </c>
    </row>
    <row r="5" spans="2:13" x14ac:dyDescent="0.35">
      <c r="J5" s="1" t="s">
        <v>205</v>
      </c>
      <c r="K5" s="1" t="s">
        <v>206</v>
      </c>
      <c r="L5" s="1" t="s">
        <v>246</v>
      </c>
      <c r="M5" s="1">
        <v>1000000000</v>
      </c>
    </row>
    <row r="6" spans="2:13" x14ac:dyDescent="0.35">
      <c r="B6" s="6"/>
      <c r="C6" s="2" t="s">
        <v>253</v>
      </c>
      <c r="D6" s="2" t="s">
        <v>350</v>
      </c>
      <c r="J6" s="1" t="s">
        <v>258</v>
      </c>
      <c r="K6" s="1" t="s">
        <v>259</v>
      </c>
    </row>
    <row r="7" spans="2:13" x14ac:dyDescent="0.35">
      <c r="B7" s="6"/>
      <c r="C7" s="2" t="s">
        <v>254</v>
      </c>
      <c r="D7" s="2" t="s">
        <v>244</v>
      </c>
      <c r="J7" s="1" t="s">
        <v>260</v>
      </c>
      <c r="K7" s="1" t="s">
        <v>261</v>
      </c>
    </row>
    <row r="8" spans="2:13" x14ac:dyDescent="0.35">
      <c r="B8" s="7" t="s">
        <v>255</v>
      </c>
      <c r="C8" s="2" t="s">
        <v>239</v>
      </c>
      <c r="D8" s="17">
        <f>G8</f>
        <v>0</v>
      </c>
      <c r="G8" s="17"/>
      <c r="I8" s="9"/>
      <c r="J8" s="1" t="s">
        <v>262</v>
      </c>
      <c r="K8" s="1" t="s">
        <v>263</v>
      </c>
    </row>
    <row r="9" spans="2:13" x14ac:dyDescent="0.35">
      <c r="B9" s="7"/>
      <c r="C9" s="2" t="s">
        <v>240</v>
      </c>
      <c r="D9" s="17">
        <f>G9</f>
        <v>0</v>
      </c>
      <c r="G9" s="17"/>
      <c r="I9" s="9"/>
      <c r="J9" s="1" t="s">
        <v>264</v>
      </c>
      <c r="K9" s="1" t="s">
        <v>265</v>
      </c>
    </row>
    <row r="10" spans="2:13" x14ac:dyDescent="0.35">
      <c r="B10" s="7" t="s">
        <v>256</v>
      </c>
      <c r="C10" s="2" t="s">
        <v>239</v>
      </c>
      <c r="D10" s="10">
        <f>StartUp!I8</f>
        <v>0</v>
      </c>
      <c r="G10" s="17"/>
      <c r="J10" s="1" t="s">
        <v>266</v>
      </c>
      <c r="K10" s="1" t="s">
        <v>267</v>
      </c>
    </row>
    <row r="11" spans="2:13" x14ac:dyDescent="0.35">
      <c r="B11" s="7"/>
      <c r="C11" s="2" t="s">
        <v>240</v>
      </c>
      <c r="D11" s="10">
        <f>StartUp!I9</f>
        <v>0</v>
      </c>
      <c r="G11" s="17"/>
      <c r="J11" s="1" t="s">
        <v>268</v>
      </c>
      <c r="K11" s="1" t="s">
        <v>269</v>
      </c>
    </row>
    <row r="12" spans="2:13" x14ac:dyDescent="0.35">
      <c r="B12" s="6"/>
      <c r="C12" s="3" t="s">
        <v>257</v>
      </c>
      <c r="D12" s="18">
        <f>D16</f>
        <v>0</v>
      </c>
      <c r="G12" s="17"/>
      <c r="J12" s="1" t="s">
        <v>270</v>
      </c>
      <c r="K12" s="1" t="s">
        <v>271</v>
      </c>
    </row>
    <row r="13" spans="2:13" x14ac:dyDescent="0.35">
      <c r="B13" s="6"/>
      <c r="C13" s="2" t="s">
        <v>399</v>
      </c>
      <c r="D13" s="4"/>
      <c r="G13" s="17"/>
      <c r="J13" s="1" t="s">
        <v>272</v>
      </c>
      <c r="K13" s="1" t="s">
        <v>273</v>
      </c>
    </row>
    <row r="14" spans="2:13" x14ac:dyDescent="0.35">
      <c r="B14" s="2" t="s">
        <v>403</v>
      </c>
      <c r="C14" s="2" t="s">
        <v>239</v>
      </c>
      <c r="D14" s="10">
        <f>StartUp!I8</f>
        <v>0</v>
      </c>
      <c r="G14" s="17"/>
      <c r="J14" s="1" t="s">
        <v>274</v>
      </c>
      <c r="K14" s="1" t="s">
        <v>275</v>
      </c>
    </row>
    <row r="15" spans="2:13" x14ac:dyDescent="0.35">
      <c r="B15" s="2"/>
      <c r="C15" s="2" t="s">
        <v>240</v>
      </c>
      <c r="D15" s="10">
        <f>StartUp!I9</f>
        <v>0</v>
      </c>
      <c r="J15" s="1" t="s">
        <v>276</v>
      </c>
      <c r="K15" s="1" t="s">
        <v>277</v>
      </c>
    </row>
    <row r="16" spans="2:13" x14ac:dyDescent="0.35">
      <c r="B16" s="11" t="s">
        <v>417</v>
      </c>
      <c r="C16" s="11"/>
      <c r="D16" s="51"/>
      <c r="J16" s="1" t="s">
        <v>278</v>
      </c>
      <c r="K16" s="1" t="s">
        <v>279</v>
      </c>
    </row>
    <row r="17" spans="2:11" x14ac:dyDescent="0.35">
      <c r="B17" s="11" t="s">
        <v>418</v>
      </c>
      <c r="C17" s="11"/>
      <c r="D17" s="16"/>
      <c r="J17" s="1" t="s">
        <v>280</v>
      </c>
      <c r="K17" s="1" t="s">
        <v>281</v>
      </c>
    </row>
    <row r="18" spans="2:11" x14ac:dyDescent="0.35">
      <c r="B18" s="11" t="s">
        <v>419</v>
      </c>
      <c r="C18" s="11"/>
      <c r="D18" s="11"/>
      <c r="J18" s="1" t="s">
        <v>282</v>
      </c>
      <c r="K18" s="1" t="s">
        <v>283</v>
      </c>
    </row>
    <row r="19" spans="2:11" x14ac:dyDescent="0.35">
      <c r="B19" s="11" t="s">
        <v>420</v>
      </c>
      <c r="C19" s="11"/>
      <c r="D19" s="11">
        <v>0</v>
      </c>
      <c r="J19" s="1" t="s">
        <v>284</v>
      </c>
      <c r="K19" s="1" t="s">
        <v>285</v>
      </c>
    </row>
    <row r="20" spans="2:11" x14ac:dyDescent="0.35">
      <c r="B20" s="11" t="s">
        <v>421</v>
      </c>
      <c r="C20" s="11"/>
      <c r="D20" s="11">
        <v>2010</v>
      </c>
      <c r="J20" s="1" t="s">
        <v>286</v>
      </c>
      <c r="K20" s="1" t="s">
        <v>287</v>
      </c>
    </row>
    <row r="21" spans="2:11" x14ac:dyDescent="0.35">
      <c r="B21" s="12" t="s">
        <v>422</v>
      </c>
      <c r="C21" s="11"/>
      <c r="D21" s="13"/>
      <c r="J21" s="1" t="s">
        <v>288</v>
      </c>
      <c r="K21" s="1" t="s">
        <v>289</v>
      </c>
    </row>
    <row r="22" spans="2:11" x14ac:dyDescent="0.35">
      <c r="D22" s="83" t="s">
        <v>1231</v>
      </c>
      <c r="J22" s="1" t="s">
        <v>290</v>
      </c>
      <c r="K22" s="1" t="s">
        <v>291</v>
      </c>
    </row>
    <row r="23" spans="2:11" x14ac:dyDescent="0.35">
      <c r="D23" s="1">
        <v>2</v>
      </c>
      <c r="J23" s="1" t="s">
        <v>292</v>
      </c>
      <c r="K23" s="1" t="s">
        <v>293</v>
      </c>
    </row>
    <row r="24" spans="2:11" x14ac:dyDescent="0.35">
      <c r="J24" s="1" t="s">
        <v>294</v>
      </c>
      <c r="K24" s="1" t="s">
        <v>295</v>
      </c>
    </row>
    <row r="25" spans="2:11" x14ac:dyDescent="0.35">
      <c r="J25" s="1" t="s">
        <v>296</v>
      </c>
      <c r="K25" s="1" t="s">
        <v>297</v>
      </c>
    </row>
    <row r="26" spans="2:11" x14ac:dyDescent="0.35">
      <c r="J26" s="1" t="s">
        <v>298</v>
      </c>
      <c r="K26" s="1" t="s">
        <v>299</v>
      </c>
    </row>
    <row r="27" spans="2:11" x14ac:dyDescent="0.35">
      <c r="B27" s="83" t="s">
        <v>1063</v>
      </c>
      <c r="D27" s="83" t="s">
        <v>1066</v>
      </c>
      <c r="J27" s="1" t="s">
        <v>300</v>
      </c>
      <c r="K27" s="1" t="s">
        <v>301</v>
      </c>
    </row>
    <row r="28" spans="2:11" x14ac:dyDescent="0.35">
      <c r="B28" s="83" t="s">
        <v>1065</v>
      </c>
      <c r="D28" s="83" t="s">
        <v>1067</v>
      </c>
      <c r="J28" s="1" t="s">
        <v>302</v>
      </c>
      <c r="K28" s="1" t="s">
        <v>303</v>
      </c>
    </row>
    <row r="29" spans="2:11" x14ac:dyDescent="0.35">
      <c r="B29" s="83" t="s">
        <v>1057</v>
      </c>
      <c r="D29" s="83" t="s">
        <v>1249</v>
      </c>
      <c r="J29" s="1" t="s">
        <v>304</v>
      </c>
      <c r="K29" s="1" t="s">
        <v>305</v>
      </c>
    </row>
    <row r="30" spans="2:11" x14ac:dyDescent="0.35">
      <c r="J30" s="1" t="s">
        <v>306</v>
      </c>
      <c r="K30" s="1" t="s">
        <v>307</v>
      </c>
    </row>
    <row r="31" spans="2:11" x14ac:dyDescent="0.35">
      <c r="J31" s="1" t="s">
        <v>308</v>
      </c>
      <c r="K31" s="1" t="s">
        <v>309</v>
      </c>
    </row>
    <row r="32" spans="2:11" x14ac:dyDescent="0.35">
      <c r="J32" s="1" t="s">
        <v>310</v>
      </c>
      <c r="K32" s="1" t="s">
        <v>311</v>
      </c>
    </row>
    <row r="33" spans="1:11" x14ac:dyDescent="0.35">
      <c r="J33" s="1" t="s">
        <v>312</v>
      </c>
      <c r="K33" s="1" t="s">
        <v>313</v>
      </c>
    </row>
    <row r="34" spans="1:11" x14ac:dyDescent="0.35">
      <c r="J34" s="1" t="s">
        <v>314</v>
      </c>
      <c r="K34" s="1" t="s">
        <v>315</v>
      </c>
    </row>
    <row r="35" spans="1:11" x14ac:dyDescent="0.35">
      <c r="J35" s="1" t="s">
        <v>316</v>
      </c>
      <c r="K35" s="1" t="s">
        <v>317</v>
      </c>
    </row>
    <row r="36" spans="1:11" x14ac:dyDescent="0.35">
      <c r="J36" s="1" t="s">
        <v>318</v>
      </c>
      <c r="K36" s="1" t="s">
        <v>319</v>
      </c>
    </row>
    <row r="37" spans="1:11" x14ac:dyDescent="0.35">
      <c r="J37" s="1" t="s">
        <v>351</v>
      </c>
      <c r="K37" s="1" t="s">
        <v>352</v>
      </c>
    </row>
    <row r="38" spans="1:11" x14ac:dyDescent="0.35">
      <c r="J38" s="1" t="s">
        <v>353</v>
      </c>
      <c r="K38" s="1" t="s">
        <v>354</v>
      </c>
    </row>
    <row r="39" spans="1:11" x14ac:dyDescent="0.35">
      <c r="J39" s="1" t="s">
        <v>355</v>
      </c>
      <c r="K39" s="1" t="s">
        <v>356</v>
      </c>
    </row>
    <row r="40" spans="1:11" x14ac:dyDescent="0.35">
      <c r="B40" s="1" t="s">
        <v>426</v>
      </c>
      <c r="C40" s="1">
        <f>StartUp!D17</f>
        <v>0</v>
      </c>
    </row>
    <row r="41" spans="1:11" x14ac:dyDescent="0.35">
      <c r="B41" s="1" t="s">
        <v>427</v>
      </c>
      <c r="C41" s="15" t="e">
        <f>#REF!</f>
        <v>#REF!</v>
      </c>
      <c r="J41" s="1" t="s">
        <v>357</v>
      </c>
      <c r="K41" s="1" t="s">
        <v>358</v>
      </c>
    </row>
    <row r="42" spans="1:11" x14ac:dyDescent="0.35">
      <c r="A42" s="1" t="s">
        <v>425</v>
      </c>
      <c r="B42" s="1" t="s">
        <v>428</v>
      </c>
      <c r="C42" s="1" t="e">
        <f>#REF!</f>
        <v>#REF!</v>
      </c>
      <c r="J42" s="1" t="s">
        <v>359</v>
      </c>
      <c r="K42" s="1" t="s">
        <v>360</v>
      </c>
    </row>
    <row r="43" spans="1:11" x14ac:dyDescent="0.35">
      <c r="J43" s="1" t="s">
        <v>361</v>
      </c>
      <c r="K43" s="1" t="s">
        <v>362</v>
      </c>
    </row>
    <row r="44" spans="1:11" x14ac:dyDescent="0.35">
      <c r="J44" s="1" t="s">
        <v>363</v>
      </c>
      <c r="K44" s="1" t="s">
        <v>364</v>
      </c>
    </row>
    <row r="45" spans="1:11" x14ac:dyDescent="0.35">
      <c r="J45" s="1" t="s">
        <v>366</v>
      </c>
      <c r="K45" s="1" t="s">
        <v>367</v>
      </c>
    </row>
    <row r="46" spans="1:11" x14ac:dyDescent="0.35">
      <c r="J46" s="1" t="s">
        <v>368</v>
      </c>
      <c r="K46" s="1" t="s">
        <v>369</v>
      </c>
    </row>
    <row r="47" spans="1:11" x14ac:dyDescent="0.35">
      <c r="J47" s="1" t="s">
        <v>370</v>
      </c>
      <c r="K47" s="1" t="s">
        <v>371</v>
      </c>
    </row>
    <row r="48" spans="1:11" x14ac:dyDescent="0.35">
      <c r="J48" s="1" t="s">
        <v>372</v>
      </c>
      <c r="K48" s="1" t="s">
        <v>373</v>
      </c>
    </row>
    <row r="49" spans="10:11" x14ac:dyDescent="0.35">
      <c r="J49" s="1" t="s">
        <v>374</v>
      </c>
      <c r="K49" s="1" t="s">
        <v>375</v>
      </c>
    </row>
    <row r="50" spans="10:11" x14ac:dyDescent="0.35">
      <c r="J50" s="1" t="s">
        <v>376</v>
      </c>
      <c r="K50" s="1" t="s">
        <v>377</v>
      </c>
    </row>
    <row r="51" spans="10:11" x14ac:dyDescent="0.35">
      <c r="J51" s="1" t="s">
        <v>378</v>
      </c>
      <c r="K51" s="1" t="s">
        <v>379</v>
      </c>
    </row>
    <row r="52" spans="10:11" x14ac:dyDescent="0.35">
      <c r="J52" s="1" t="s">
        <v>380</v>
      </c>
      <c r="K52" s="1" t="s">
        <v>381</v>
      </c>
    </row>
    <row r="53" spans="10:11" x14ac:dyDescent="0.35">
      <c r="J53" s="1" t="s">
        <v>382</v>
      </c>
      <c r="K53" s="1" t="s">
        <v>383</v>
      </c>
    </row>
    <row r="54" spans="10:11" x14ac:dyDescent="0.35">
      <c r="J54" s="1" t="s">
        <v>384</v>
      </c>
      <c r="K54" s="1" t="s">
        <v>385</v>
      </c>
    </row>
    <row r="55" spans="10:11" x14ac:dyDescent="0.35">
      <c r="J55" s="1" t="s">
        <v>386</v>
      </c>
      <c r="K55" s="1" t="s">
        <v>387</v>
      </c>
    </row>
    <row r="56" spans="10:11" x14ac:dyDescent="0.35">
      <c r="J56" s="1" t="s">
        <v>388</v>
      </c>
      <c r="K56" s="1" t="s">
        <v>389</v>
      </c>
    </row>
    <row r="57" spans="10:11" x14ac:dyDescent="0.35">
      <c r="J57" s="1" t="s">
        <v>390</v>
      </c>
      <c r="K57" s="1" t="s">
        <v>391</v>
      </c>
    </row>
    <row r="58" spans="10:11" x14ac:dyDescent="0.35">
      <c r="J58" s="1" t="s">
        <v>392</v>
      </c>
      <c r="K58" s="1" t="s">
        <v>393</v>
      </c>
    </row>
    <row r="59" spans="10:11" x14ac:dyDescent="0.35">
      <c r="J59" s="1" t="s">
        <v>394</v>
      </c>
      <c r="K59" s="1" t="s">
        <v>395</v>
      </c>
    </row>
    <row r="60" spans="10:11" x14ac:dyDescent="0.35">
      <c r="J60" s="1" t="s">
        <v>396</v>
      </c>
      <c r="K60" s="1" t="s">
        <v>397</v>
      </c>
    </row>
    <row r="61" spans="10:11" x14ac:dyDescent="0.35">
      <c r="J61" s="1" t="s">
        <v>398</v>
      </c>
      <c r="K61" s="1" t="s">
        <v>247</v>
      </c>
    </row>
    <row r="62" spans="10:11" x14ac:dyDescent="0.35">
      <c r="J62" s="1" t="s">
        <v>248</v>
      </c>
      <c r="K62" s="1" t="s">
        <v>249</v>
      </c>
    </row>
    <row r="63" spans="10:11" x14ac:dyDescent="0.35">
      <c r="J63" s="1" t="s">
        <v>250</v>
      </c>
      <c r="K63" s="1" t="s">
        <v>251</v>
      </c>
    </row>
    <row r="64" spans="10:11" x14ac:dyDescent="0.35">
      <c r="J64" s="1" t="s">
        <v>252</v>
      </c>
      <c r="K64" s="1" t="s">
        <v>340</v>
      </c>
    </row>
    <row r="65" spans="10:11" x14ac:dyDescent="0.35">
      <c r="J65" s="1" t="s">
        <v>341</v>
      </c>
      <c r="K65" s="1" t="s">
        <v>342</v>
      </c>
    </row>
    <row r="66" spans="10:11" x14ac:dyDescent="0.35">
      <c r="J66" s="1" t="s">
        <v>343</v>
      </c>
      <c r="K66" s="1" t="s">
        <v>344</v>
      </c>
    </row>
    <row r="67" spans="10:11" x14ac:dyDescent="0.35">
      <c r="J67" s="1" t="s">
        <v>345</v>
      </c>
      <c r="K67" s="1" t="s">
        <v>346</v>
      </c>
    </row>
    <row r="68" spans="10:11" x14ac:dyDescent="0.35">
      <c r="J68" s="1" t="s">
        <v>347</v>
      </c>
      <c r="K68" s="1" t="s">
        <v>348</v>
      </c>
    </row>
    <row r="69" spans="10:11" x14ac:dyDescent="0.35">
      <c r="J69" s="1" t="s">
        <v>349</v>
      </c>
      <c r="K69" s="1" t="s">
        <v>350</v>
      </c>
    </row>
    <row r="70" spans="10:11" x14ac:dyDescent="0.35">
      <c r="J70" s="1" t="s">
        <v>320</v>
      </c>
      <c r="K70" s="1" t="s">
        <v>321</v>
      </c>
    </row>
    <row r="71" spans="10:11" x14ac:dyDescent="0.35">
      <c r="J71" s="1" t="s">
        <v>322</v>
      </c>
      <c r="K71" s="1" t="s">
        <v>323</v>
      </c>
    </row>
    <row r="72" spans="10:11" x14ac:dyDescent="0.35">
      <c r="J72" s="1" t="s">
        <v>324</v>
      </c>
      <c r="K72" s="1" t="s">
        <v>325</v>
      </c>
    </row>
    <row r="73" spans="10:11" x14ac:dyDescent="0.35">
      <c r="J73" s="1" t="s">
        <v>326</v>
      </c>
      <c r="K73" s="1" t="s">
        <v>327</v>
      </c>
    </row>
    <row r="74" spans="10:11" x14ac:dyDescent="0.35">
      <c r="J74" s="1" t="s">
        <v>328</v>
      </c>
      <c r="K74" s="1" t="s">
        <v>207</v>
      </c>
    </row>
    <row r="75" spans="10:11" x14ac:dyDescent="0.35">
      <c r="J75" s="1" t="s">
        <v>208</v>
      </c>
      <c r="K75" s="1" t="s">
        <v>209</v>
      </c>
    </row>
    <row r="76" spans="10:11" x14ac:dyDescent="0.35">
      <c r="J76" s="1" t="s">
        <v>210</v>
      </c>
      <c r="K76" s="1" t="s">
        <v>211</v>
      </c>
    </row>
    <row r="77" spans="10:11" x14ac:dyDescent="0.35">
      <c r="J77" s="1" t="s">
        <v>212</v>
      </c>
      <c r="K77" s="1" t="s">
        <v>213</v>
      </c>
    </row>
    <row r="78" spans="10:11" x14ac:dyDescent="0.35">
      <c r="J78" s="1" t="s">
        <v>214</v>
      </c>
      <c r="K78" s="1" t="s">
        <v>215</v>
      </c>
    </row>
    <row r="79" spans="10:11" x14ac:dyDescent="0.35">
      <c r="J79" s="1" t="s">
        <v>216</v>
      </c>
      <c r="K79" s="1" t="s">
        <v>217</v>
      </c>
    </row>
    <row r="80" spans="10:11" x14ac:dyDescent="0.35">
      <c r="J80" s="1" t="s">
        <v>218</v>
      </c>
      <c r="K80" s="1" t="s">
        <v>219</v>
      </c>
    </row>
    <row r="81" spans="10:11" x14ac:dyDescent="0.35">
      <c r="J81" s="1" t="s">
        <v>220</v>
      </c>
      <c r="K81" s="1" t="s">
        <v>221</v>
      </c>
    </row>
    <row r="82" spans="10:11" x14ac:dyDescent="0.35">
      <c r="J82" s="1" t="s">
        <v>222</v>
      </c>
      <c r="K82" s="1" t="s">
        <v>223</v>
      </c>
    </row>
    <row r="83" spans="10:11" x14ac:dyDescent="0.35">
      <c r="J83" s="1" t="s">
        <v>224</v>
      </c>
      <c r="K83" s="1" t="s">
        <v>225</v>
      </c>
    </row>
    <row r="84" spans="10:11" x14ac:dyDescent="0.35">
      <c r="J84" s="1" t="s">
        <v>226</v>
      </c>
      <c r="K84" s="1" t="s">
        <v>227</v>
      </c>
    </row>
    <row r="85" spans="10:11" x14ac:dyDescent="0.35">
      <c r="J85" s="1" t="s">
        <v>228</v>
      </c>
      <c r="K85" s="1" t="s">
        <v>229</v>
      </c>
    </row>
    <row r="86" spans="10:11" x14ac:dyDescent="0.35">
      <c r="J86" s="1" t="s">
        <v>230</v>
      </c>
      <c r="K86" s="1" t="s">
        <v>231</v>
      </c>
    </row>
    <row r="87" spans="10:11" x14ac:dyDescent="0.35">
      <c r="J87" s="1" t="s">
        <v>232</v>
      </c>
      <c r="K87" s="1" t="s">
        <v>233</v>
      </c>
    </row>
    <row r="88" spans="10:11" x14ac:dyDescent="0.35">
      <c r="J88" s="1" t="s">
        <v>234</v>
      </c>
      <c r="K88" s="1" t="s">
        <v>235</v>
      </c>
    </row>
    <row r="89" spans="10:11" x14ac:dyDescent="0.35">
      <c r="J89" s="1" t="s">
        <v>236</v>
      </c>
      <c r="K89" s="1" t="s">
        <v>237</v>
      </c>
    </row>
    <row r="90" spans="10:11" x14ac:dyDescent="0.35">
      <c r="J90" s="1" t="s">
        <v>238</v>
      </c>
      <c r="K90" s="1" t="s">
        <v>329</v>
      </c>
    </row>
    <row r="91" spans="10:11" x14ac:dyDescent="0.35">
      <c r="J91" s="1" t="s">
        <v>330</v>
      </c>
      <c r="K91" s="1" t="s">
        <v>331</v>
      </c>
    </row>
    <row r="92" spans="10:11" x14ac:dyDescent="0.35">
      <c r="J92" s="1" t="s">
        <v>332</v>
      </c>
      <c r="K92" s="1" t="s">
        <v>333</v>
      </c>
    </row>
    <row r="93" spans="10:11" x14ac:dyDescent="0.35">
      <c r="J93" s="1" t="s">
        <v>334</v>
      </c>
      <c r="K93" s="1" t="s">
        <v>335</v>
      </c>
    </row>
    <row r="94" spans="10:11" x14ac:dyDescent="0.35">
      <c r="J94" s="1" t="s">
        <v>336</v>
      </c>
      <c r="K94" s="1" t="s">
        <v>337</v>
      </c>
    </row>
    <row r="95" spans="10:11" x14ac:dyDescent="0.35">
      <c r="J95" s="1" t="s">
        <v>338</v>
      </c>
      <c r="K95" s="1" t="s">
        <v>339</v>
      </c>
    </row>
    <row r="96" spans="10:11" x14ac:dyDescent="0.35">
      <c r="J96" s="1" t="s">
        <v>45</v>
      </c>
      <c r="K96" s="1" t="s">
        <v>46</v>
      </c>
    </row>
    <row r="97" spans="10:11" x14ac:dyDescent="0.35">
      <c r="J97" s="1" t="s">
        <v>47</v>
      </c>
      <c r="K97" s="1" t="s">
        <v>48</v>
      </c>
    </row>
    <row r="98" spans="10:11" x14ac:dyDescent="0.35">
      <c r="J98" s="1" t="s">
        <v>49</v>
      </c>
      <c r="K98" s="1" t="s">
        <v>50</v>
      </c>
    </row>
    <row r="99" spans="10:11" x14ac:dyDescent="0.35">
      <c r="J99" s="1" t="s">
        <v>51</v>
      </c>
      <c r="K99" s="1" t="s">
        <v>52</v>
      </c>
    </row>
    <row r="100" spans="10:11" x14ac:dyDescent="0.35">
      <c r="J100" s="1" t="s">
        <v>53</v>
      </c>
      <c r="K100" s="1" t="s">
        <v>54</v>
      </c>
    </row>
    <row r="101" spans="10:11" x14ac:dyDescent="0.35">
      <c r="J101" s="1" t="s">
        <v>55</v>
      </c>
      <c r="K101" s="1" t="s">
        <v>56</v>
      </c>
    </row>
    <row r="102" spans="10:11" x14ac:dyDescent="0.35">
      <c r="J102" s="1" t="s">
        <v>57</v>
      </c>
      <c r="K102" s="1" t="s">
        <v>58</v>
      </c>
    </row>
    <row r="103" spans="10:11" x14ac:dyDescent="0.35">
      <c r="J103" s="1" t="s">
        <v>59</v>
      </c>
      <c r="K103" s="1" t="s">
        <v>60</v>
      </c>
    </row>
    <row r="104" spans="10:11" x14ac:dyDescent="0.35">
      <c r="J104" s="1" t="s">
        <v>61</v>
      </c>
      <c r="K104" s="1" t="s">
        <v>62</v>
      </c>
    </row>
    <row r="105" spans="10:11" x14ac:dyDescent="0.35">
      <c r="J105" s="1" t="s">
        <v>63</v>
      </c>
      <c r="K105" s="1" t="s">
        <v>64</v>
      </c>
    </row>
    <row r="106" spans="10:11" x14ac:dyDescent="0.35">
      <c r="J106" s="1" t="s">
        <v>65</v>
      </c>
      <c r="K106" s="1" t="s">
        <v>66</v>
      </c>
    </row>
    <row r="107" spans="10:11" x14ac:dyDescent="0.35">
      <c r="J107" s="1" t="s">
        <v>67</v>
      </c>
      <c r="K107" s="1" t="s">
        <v>68</v>
      </c>
    </row>
    <row r="108" spans="10:11" x14ac:dyDescent="0.35">
      <c r="J108" s="1" t="s">
        <v>69</v>
      </c>
      <c r="K108" s="1" t="s">
        <v>70</v>
      </c>
    </row>
    <row r="109" spans="10:11" x14ac:dyDescent="0.35">
      <c r="J109" s="1" t="s">
        <v>71</v>
      </c>
      <c r="K109" s="1" t="s">
        <v>72</v>
      </c>
    </row>
    <row r="110" spans="10:11" x14ac:dyDescent="0.35">
      <c r="J110" s="1" t="s">
        <v>73</v>
      </c>
      <c r="K110" s="1" t="s">
        <v>74</v>
      </c>
    </row>
    <row r="111" spans="10:11" x14ac:dyDescent="0.35">
      <c r="J111" s="1" t="s">
        <v>75</v>
      </c>
      <c r="K111" s="1" t="s">
        <v>76</v>
      </c>
    </row>
    <row r="112" spans="10:11" x14ac:dyDescent="0.35">
      <c r="J112" s="1" t="s">
        <v>77</v>
      </c>
      <c r="K112" s="1" t="s">
        <v>78</v>
      </c>
    </row>
    <row r="113" spans="10:11" x14ac:dyDescent="0.35">
      <c r="J113" s="1" t="s">
        <v>79</v>
      </c>
      <c r="K113" s="1" t="s">
        <v>80</v>
      </c>
    </row>
    <row r="114" spans="10:11" x14ac:dyDescent="0.35">
      <c r="J114" s="1" t="s">
        <v>81</v>
      </c>
      <c r="K114" s="1" t="s">
        <v>82</v>
      </c>
    </row>
    <row r="115" spans="10:11" x14ac:dyDescent="0.35">
      <c r="J115" s="1" t="s">
        <v>83</v>
      </c>
      <c r="K115" s="1" t="s">
        <v>84</v>
      </c>
    </row>
    <row r="116" spans="10:11" x14ac:dyDescent="0.35">
      <c r="J116" s="1" t="s">
        <v>85</v>
      </c>
      <c r="K116" s="1" t="s">
        <v>86</v>
      </c>
    </row>
    <row r="117" spans="10:11" x14ac:dyDescent="0.35">
      <c r="J117" s="1" t="s">
        <v>87</v>
      </c>
      <c r="K117" s="1" t="s">
        <v>88</v>
      </c>
    </row>
    <row r="118" spans="10:11" x14ac:dyDescent="0.35">
      <c r="J118" s="1" t="s">
        <v>89</v>
      </c>
      <c r="K118" s="1" t="s">
        <v>90</v>
      </c>
    </row>
    <row r="119" spans="10:11" x14ac:dyDescent="0.35">
      <c r="J119" s="1" t="s">
        <v>91</v>
      </c>
      <c r="K119" s="1" t="s">
        <v>92</v>
      </c>
    </row>
    <row r="120" spans="10:11" x14ac:dyDescent="0.35">
      <c r="J120" s="1" t="s">
        <v>109</v>
      </c>
      <c r="K120" s="1" t="s">
        <v>110</v>
      </c>
    </row>
    <row r="121" spans="10:11" x14ac:dyDescent="0.35">
      <c r="J121" s="1" t="s">
        <v>111</v>
      </c>
      <c r="K121" s="1" t="s">
        <v>112</v>
      </c>
    </row>
    <row r="122" spans="10:11" x14ac:dyDescent="0.35">
      <c r="J122" s="1" t="s">
        <v>113</v>
      </c>
      <c r="K122" s="1" t="s">
        <v>114</v>
      </c>
    </row>
    <row r="123" spans="10:11" x14ac:dyDescent="0.35">
      <c r="J123" s="1" t="s">
        <v>115</v>
      </c>
      <c r="K123" s="1" t="s">
        <v>116</v>
      </c>
    </row>
    <row r="124" spans="10:11" x14ac:dyDescent="0.35">
      <c r="J124" s="1" t="s">
        <v>117</v>
      </c>
      <c r="K124" s="1" t="s">
        <v>118</v>
      </c>
    </row>
    <row r="125" spans="10:11" x14ac:dyDescent="0.35">
      <c r="J125" s="1" t="s">
        <v>119</v>
      </c>
      <c r="K125" s="1" t="s">
        <v>120</v>
      </c>
    </row>
    <row r="126" spans="10:11" x14ac:dyDescent="0.35">
      <c r="J126" s="1" t="s">
        <v>121</v>
      </c>
      <c r="K126" s="1" t="s">
        <v>122</v>
      </c>
    </row>
    <row r="127" spans="10:11" x14ac:dyDescent="0.35">
      <c r="J127" s="1" t="s">
        <v>123</v>
      </c>
      <c r="K127" s="1" t="s">
        <v>124</v>
      </c>
    </row>
    <row r="128" spans="10:11" x14ac:dyDescent="0.35">
      <c r="J128" s="1" t="s">
        <v>125</v>
      </c>
      <c r="K128" s="1" t="s">
        <v>126</v>
      </c>
    </row>
    <row r="129" spans="10:11" x14ac:dyDescent="0.35">
      <c r="J129" s="1" t="s">
        <v>127</v>
      </c>
      <c r="K129" s="1" t="s">
        <v>128</v>
      </c>
    </row>
    <row r="130" spans="10:11" x14ac:dyDescent="0.35">
      <c r="J130" s="1" t="s">
        <v>129</v>
      </c>
      <c r="K130" s="1" t="s">
        <v>130</v>
      </c>
    </row>
    <row r="131" spans="10:11" x14ac:dyDescent="0.35">
      <c r="J131" s="1" t="s">
        <v>131</v>
      </c>
      <c r="K131" s="1" t="s">
        <v>132</v>
      </c>
    </row>
    <row r="132" spans="10:11" x14ac:dyDescent="0.35">
      <c r="J132" s="1" t="s">
        <v>133</v>
      </c>
      <c r="K132" s="1" t="s">
        <v>134</v>
      </c>
    </row>
    <row r="133" spans="10:11" x14ac:dyDescent="0.35">
      <c r="J133" s="1" t="s">
        <v>135</v>
      </c>
      <c r="K133" s="1" t="s">
        <v>136</v>
      </c>
    </row>
    <row r="134" spans="10:11" x14ac:dyDescent="0.35">
      <c r="J134" s="1" t="s">
        <v>137</v>
      </c>
      <c r="K134" s="1" t="s">
        <v>138</v>
      </c>
    </row>
    <row r="135" spans="10:11" x14ac:dyDescent="0.35">
      <c r="J135" s="1" t="s">
        <v>139</v>
      </c>
      <c r="K135" s="1" t="s">
        <v>140</v>
      </c>
    </row>
    <row r="136" spans="10:11" x14ac:dyDescent="0.35">
      <c r="J136" s="1" t="s">
        <v>141</v>
      </c>
      <c r="K136" s="1" t="s">
        <v>142</v>
      </c>
    </row>
    <row r="137" spans="10:11" x14ac:dyDescent="0.35">
      <c r="J137" s="1" t="s">
        <v>143</v>
      </c>
      <c r="K137" s="1" t="s">
        <v>144</v>
      </c>
    </row>
    <row r="138" spans="10:11" x14ac:dyDescent="0.35">
      <c r="J138" s="1" t="s">
        <v>145</v>
      </c>
      <c r="K138" s="1" t="s">
        <v>146</v>
      </c>
    </row>
    <row r="139" spans="10:11" x14ac:dyDescent="0.35">
      <c r="J139" s="1" t="s">
        <v>147</v>
      </c>
      <c r="K139" s="1" t="s">
        <v>148</v>
      </c>
    </row>
    <row r="140" spans="10:11" x14ac:dyDescent="0.35">
      <c r="J140" s="1" t="s">
        <v>149</v>
      </c>
      <c r="K140" s="1" t="s">
        <v>150</v>
      </c>
    </row>
    <row r="141" spans="10:11" x14ac:dyDescent="0.35">
      <c r="J141" s="1" t="s">
        <v>151</v>
      </c>
      <c r="K141" s="1" t="s">
        <v>152</v>
      </c>
    </row>
    <row r="142" spans="10:11" x14ac:dyDescent="0.35">
      <c r="J142" s="1" t="s">
        <v>153</v>
      </c>
      <c r="K142" s="1" t="s">
        <v>154</v>
      </c>
    </row>
    <row r="143" spans="10:11" x14ac:dyDescent="0.35">
      <c r="J143" s="1" t="s">
        <v>155</v>
      </c>
      <c r="K143" s="1" t="s">
        <v>156</v>
      </c>
    </row>
    <row r="144" spans="10:11" x14ac:dyDescent="0.35">
      <c r="J144" s="1" t="s">
        <v>157</v>
      </c>
      <c r="K144" s="1" t="s">
        <v>158</v>
      </c>
    </row>
    <row r="145" spans="10:11" x14ac:dyDescent="0.35">
      <c r="J145" s="1" t="s">
        <v>159</v>
      </c>
      <c r="K145" s="1" t="s">
        <v>160</v>
      </c>
    </row>
    <row r="146" spans="10:11" x14ac:dyDescent="0.35">
      <c r="J146" s="1" t="s">
        <v>161</v>
      </c>
      <c r="K146" s="1" t="s">
        <v>162</v>
      </c>
    </row>
    <row r="147" spans="10:11" x14ac:dyDescent="0.35">
      <c r="J147" s="1" t="s">
        <v>163</v>
      </c>
      <c r="K147" s="1" t="s">
        <v>164</v>
      </c>
    </row>
    <row r="148" spans="10:11" x14ac:dyDescent="0.35">
      <c r="J148" s="1" t="s">
        <v>165</v>
      </c>
      <c r="K148" s="1" t="s">
        <v>166</v>
      </c>
    </row>
    <row r="149" spans="10:11" x14ac:dyDescent="0.35">
      <c r="J149" s="1" t="s">
        <v>167</v>
      </c>
      <c r="K149" s="1" t="s">
        <v>168</v>
      </c>
    </row>
    <row r="150" spans="10:11" x14ac:dyDescent="0.35">
      <c r="J150" s="1" t="s">
        <v>169</v>
      </c>
      <c r="K150" s="1" t="s">
        <v>170</v>
      </c>
    </row>
    <row r="151" spans="10:11" x14ac:dyDescent="0.35">
      <c r="J151" s="1" t="s">
        <v>171</v>
      </c>
      <c r="K151" s="1" t="s">
        <v>172</v>
      </c>
    </row>
    <row r="152" spans="10:11" x14ac:dyDescent="0.35">
      <c r="J152" s="1" t="s">
        <v>173</v>
      </c>
      <c r="K152" s="1" t="s">
        <v>174</v>
      </c>
    </row>
    <row r="153" spans="10:11" x14ac:dyDescent="0.35">
      <c r="J153" s="1" t="s">
        <v>175</v>
      </c>
      <c r="K153" s="1" t="s">
        <v>176</v>
      </c>
    </row>
    <row r="154" spans="10:11" x14ac:dyDescent="0.35">
      <c r="J154" s="1" t="s">
        <v>177</v>
      </c>
      <c r="K154" s="1" t="s">
        <v>178</v>
      </c>
    </row>
    <row r="155" spans="10:11" x14ac:dyDescent="0.35">
      <c r="J155" s="1" t="s">
        <v>179</v>
      </c>
      <c r="K155" s="1" t="s">
        <v>180</v>
      </c>
    </row>
    <row r="156" spans="10:11" x14ac:dyDescent="0.35">
      <c r="J156" s="1" t="s">
        <v>181</v>
      </c>
      <c r="K156" s="1" t="s">
        <v>96</v>
      </c>
    </row>
    <row r="157" spans="10:11" x14ac:dyDescent="0.35">
      <c r="J157" s="1" t="s">
        <v>97</v>
      </c>
      <c r="K157" s="1" t="s">
        <v>98</v>
      </c>
    </row>
    <row r="158" spans="10:11" x14ac:dyDescent="0.35">
      <c r="J158" s="1" t="s">
        <v>99</v>
      </c>
      <c r="K158" s="1" t="s">
        <v>100</v>
      </c>
    </row>
    <row r="159" spans="10:11" x14ac:dyDescent="0.35">
      <c r="J159" s="1" t="s">
        <v>101</v>
      </c>
      <c r="K159" s="1" t="s">
        <v>102</v>
      </c>
    </row>
    <row r="160" spans="10:11" x14ac:dyDescent="0.35">
      <c r="J160" s="1" t="s">
        <v>103</v>
      </c>
      <c r="K160" s="1" t="s">
        <v>104</v>
      </c>
    </row>
    <row r="161" spans="10:11" x14ac:dyDescent="0.35">
      <c r="J161" s="1" t="s">
        <v>105</v>
      </c>
      <c r="K161" s="1" t="s">
        <v>106</v>
      </c>
    </row>
    <row r="162" spans="10:11" x14ac:dyDescent="0.35">
      <c r="J162" s="1" t="s">
        <v>107</v>
      </c>
      <c r="K162" s="1" t="s">
        <v>108</v>
      </c>
    </row>
    <row r="163" spans="10:11" x14ac:dyDescent="0.35">
      <c r="J163" s="1" t="s">
        <v>241</v>
      </c>
      <c r="K163" s="1" t="s">
        <v>242</v>
      </c>
    </row>
    <row r="164" spans="10:11" x14ac:dyDescent="0.35">
      <c r="J164" s="1" t="s">
        <v>93</v>
      </c>
      <c r="K164" s="1" t="s">
        <v>94</v>
      </c>
    </row>
    <row r="165" spans="10:11" x14ac:dyDescent="0.35">
      <c r="J165" s="1" t="s">
        <v>95</v>
      </c>
      <c r="K165" s="1" t="s">
        <v>182</v>
      </c>
    </row>
    <row r="166" spans="10:11" x14ac:dyDescent="0.35">
      <c r="J166" s="1" t="s">
        <v>183</v>
      </c>
      <c r="K166" s="1" t="s">
        <v>184</v>
      </c>
    </row>
    <row r="167" spans="10:11" x14ac:dyDescent="0.35">
      <c r="J167" s="1" t="s">
        <v>185</v>
      </c>
      <c r="K167" s="1" t="s">
        <v>186</v>
      </c>
    </row>
    <row r="168" spans="10:11" x14ac:dyDescent="0.35">
      <c r="J168" s="1" t="s">
        <v>187</v>
      </c>
      <c r="K168" s="1" t="s">
        <v>188</v>
      </c>
    </row>
    <row r="169" spans="10:11" x14ac:dyDescent="0.35">
      <c r="J169" s="1" t="s">
        <v>189</v>
      </c>
      <c r="K169" s="1" t="s">
        <v>190</v>
      </c>
    </row>
    <row r="170" spans="10:11" x14ac:dyDescent="0.35">
      <c r="J170" s="1" t="s">
        <v>191</v>
      </c>
      <c r="K170" s="1" t="s">
        <v>192</v>
      </c>
    </row>
    <row r="171" spans="10:11" x14ac:dyDescent="0.35">
      <c r="J171" s="1" t="s">
        <v>193</v>
      </c>
      <c r="K171" s="1" t="s">
        <v>194</v>
      </c>
    </row>
    <row r="172" spans="10:11" x14ac:dyDescent="0.35">
      <c r="J172" s="1" t="s">
        <v>195</v>
      </c>
      <c r="K172" s="1" t="s">
        <v>196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1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2"/>
  <sheetViews>
    <sheetView showGridLines="0" topLeftCell="D1" workbookViewId="0">
      <selection sqref="A1:C1048576"/>
    </sheetView>
  </sheetViews>
  <sheetFormatPr defaultRowHeight="14.5" x14ac:dyDescent="0.35"/>
  <cols>
    <col min="1" max="3" width="9.1796875" hidden="1" customWidth="1"/>
    <col min="4" max="4" width="34.7265625" customWidth="1"/>
    <col min="5" max="5" width="37.26953125" hidden="1" customWidth="1"/>
    <col min="6" max="6" width="39.7265625" customWidth="1"/>
    <col min="7" max="7" width="8.26953125" bestFit="1" customWidth="1"/>
    <col min="8" max="8" width="10.81640625" customWidth="1"/>
  </cols>
  <sheetData>
    <row r="1" spans="1:8" ht="28" customHeight="1" x14ac:dyDescent="0.45">
      <c r="A1" s="105" t="s">
        <v>1210</v>
      </c>
      <c r="D1" s="159" t="s">
        <v>1211</v>
      </c>
      <c r="E1" s="159"/>
      <c r="F1" s="159"/>
      <c r="G1" s="159"/>
      <c r="H1" s="159"/>
    </row>
    <row r="3" spans="1:8" s="92" customFormat="1" x14ac:dyDescent="0.35"/>
    <row r="4" spans="1:8" s="92" customFormat="1" x14ac:dyDescent="0.35"/>
    <row r="5" spans="1:8" s="92" customFormat="1" x14ac:dyDescent="0.35">
      <c r="E5" s="106" t="s">
        <v>882</v>
      </c>
      <c r="F5" s="106" t="s">
        <v>882</v>
      </c>
      <c r="G5" s="120" t="s">
        <v>1214</v>
      </c>
    </row>
    <row r="6" spans="1:8" s="92" customFormat="1" x14ac:dyDescent="0.35">
      <c r="E6" s="106" t="s">
        <v>883</v>
      </c>
      <c r="F6" s="118" t="s">
        <v>1222</v>
      </c>
      <c r="G6" s="121"/>
      <c r="H6" s="127" t="s">
        <v>1215</v>
      </c>
    </row>
    <row r="7" spans="1:8" s="92" customFormat="1" x14ac:dyDescent="0.35">
      <c r="E7" s="106" t="s">
        <v>884</v>
      </c>
      <c r="F7" s="106" t="s">
        <v>973</v>
      </c>
      <c r="G7" s="122"/>
      <c r="H7" s="127" t="s">
        <v>1216</v>
      </c>
    </row>
    <row r="8" spans="1:8" s="92" customFormat="1" x14ac:dyDescent="0.35">
      <c r="E8" s="106" t="s">
        <v>885</v>
      </c>
      <c r="G8" s="119"/>
      <c r="H8" s="127" t="s">
        <v>1217</v>
      </c>
    </row>
    <row r="9" spans="1:8" s="92" customFormat="1" x14ac:dyDescent="0.35">
      <c r="E9" s="106" t="s">
        <v>886</v>
      </c>
      <c r="G9" s="123"/>
      <c r="H9" s="127" t="s">
        <v>1218</v>
      </c>
    </row>
    <row r="10" spans="1:8" s="92" customFormat="1" x14ac:dyDescent="0.35">
      <c r="E10" s="106" t="s">
        <v>887</v>
      </c>
      <c r="G10" s="124"/>
      <c r="H10" s="127" t="s">
        <v>1219</v>
      </c>
    </row>
    <row r="11" spans="1:8" x14ac:dyDescent="0.35">
      <c r="E11" s="118" t="s">
        <v>973</v>
      </c>
      <c r="G11" s="125"/>
      <c r="H11" s="127" t="s">
        <v>1220</v>
      </c>
    </row>
    <row r="12" spans="1:8" x14ac:dyDescent="0.35">
      <c r="G12" s="126"/>
      <c r="H12" s="127" t="s">
        <v>1221</v>
      </c>
    </row>
  </sheetData>
  <mergeCells count="1">
    <mergeCell ref="D1:H1"/>
  </mergeCells>
  <hyperlinks>
    <hyperlink ref="E5" location="'General Information'!A1" display="General Information"/>
    <hyperlink ref="E6" location="'ST II-A'!A1" display="ST II-A"/>
    <hyperlink ref="E7" location="'ST II-B'!A1" display="ST II-B"/>
    <hyperlink ref="E8" location="'ST II-C'!A1" display="ST II-C"/>
    <hyperlink ref="E9" location="'ST II-D'!A1" display="ST II-D"/>
    <hyperlink ref="E10" location="'ST II-E'!A1" display="ST II-E"/>
    <hyperlink ref="E11" location="Signatory!A1" display="Signatory"/>
    <hyperlink ref="F5" location="'General Information'!A1" display="General Information"/>
    <hyperlink ref="F6" location="'ST-I'!A1" display="ST-I"/>
    <hyperlink ref="F7" location="Signatory!A1" display="Signatory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7"/>
  <sheetViews>
    <sheetView showGridLines="0" topLeftCell="D1" workbookViewId="0">
      <selection sqref="A1:C1048576"/>
    </sheetView>
  </sheetViews>
  <sheetFormatPr defaultRowHeight="14.5" x14ac:dyDescent="0.35"/>
  <cols>
    <col min="1" max="1" width="15.54296875" hidden="1" customWidth="1"/>
    <col min="2" max="2" width="5.81640625" hidden="1" customWidth="1"/>
    <col min="3" max="3" width="7.81640625" hidden="1" customWidth="1"/>
    <col min="4" max="4" width="28.7265625" customWidth="1"/>
    <col min="5" max="5" width="32.1796875" customWidth="1"/>
  </cols>
  <sheetData>
    <row r="1" spans="1:8" ht="28" customHeight="1" x14ac:dyDescent="0.45">
      <c r="A1" s="14" t="s">
        <v>864</v>
      </c>
      <c r="D1" s="159" t="s">
        <v>882</v>
      </c>
      <c r="E1" s="159"/>
      <c r="F1" s="159"/>
      <c r="G1" s="159"/>
      <c r="H1" s="159"/>
    </row>
    <row r="2" spans="1:8" x14ac:dyDescent="0.35">
      <c r="E2" s="118" t="s">
        <v>1213</v>
      </c>
    </row>
    <row r="3" spans="1:8" hidden="1" x14ac:dyDescent="0.35">
      <c r="A3" s="130"/>
      <c r="B3" s="130"/>
      <c r="C3" s="130" t="s">
        <v>538</v>
      </c>
      <c r="D3" s="130"/>
      <c r="E3" s="130"/>
      <c r="F3" s="130"/>
      <c r="G3" s="130"/>
    </row>
    <row r="4" spans="1:8" hidden="1" x14ac:dyDescent="0.35">
      <c r="A4" s="129"/>
      <c r="B4" s="130"/>
      <c r="C4" s="130"/>
      <c r="D4" s="130"/>
      <c r="E4" s="130"/>
      <c r="F4" s="130"/>
      <c r="G4" s="130"/>
    </row>
    <row r="5" spans="1:8" hidden="1" x14ac:dyDescent="0.35">
      <c r="A5" s="129"/>
      <c r="B5" s="130"/>
      <c r="C5" s="130"/>
      <c r="D5" s="130"/>
      <c r="E5" s="130"/>
      <c r="F5" s="130"/>
      <c r="G5" s="130"/>
    </row>
    <row r="6" spans="1:8" hidden="1" x14ac:dyDescent="0.35">
      <c r="A6" s="129"/>
      <c r="B6" s="130"/>
      <c r="C6" s="130" t="s">
        <v>405</v>
      </c>
      <c r="D6" s="130" t="s">
        <v>431</v>
      </c>
      <c r="E6" s="130"/>
      <c r="F6" s="130" t="s">
        <v>404</v>
      </c>
      <c r="G6" s="130" t="s">
        <v>406</v>
      </c>
    </row>
    <row r="7" spans="1:8" x14ac:dyDescent="0.35">
      <c r="A7" s="129"/>
      <c r="B7" s="130"/>
      <c r="C7" s="130" t="s">
        <v>404</v>
      </c>
      <c r="D7" s="8"/>
      <c r="E7" s="8"/>
      <c r="F7" s="8"/>
      <c r="G7" s="130"/>
    </row>
    <row r="8" spans="1:8" ht="30.75" customHeight="1" x14ac:dyDescent="0.35">
      <c r="A8" s="128" t="s">
        <v>1062</v>
      </c>
      <c r="B8" s="128"/>
      <c r="C8" s="128"/>
      <c r="D8" s="25" t="s">
        <v>1063</v>
      </c>
      <c r="E8" s="86" t="str">
        <f>StartUp!D27</f>
        <v>Returns for priority sector advances of the Urban Co-operative Banks</v>
      </c>
      <c r="F8" s="8"/>
      <c r="G8" s="130"/>
    </row>
    <row r="9" spans="1:8" s="79" customFormat="1" x14ac:dyDescent="0.35">
      <c r="A9" s="128" t="s">
        <v>1064</v>
      </c>
      <c r="B9" s="128"/>
      <c r="C9" s="128"/>
      <c r="D9" s="84" t="s">
        <v>1065</v>
      </c>
      <c r="E9" s="86" t="str">
        <f>StartUp!D28</f>
        <v>PSA</v>
      </c>
      <c r="F9" s="8"/>
      <c r="G9" s="130"/>
    </row>
    <row r="10" spans="1:8" s="79" customFormat="1" x14ac:dyDescent="0.35">
      <c r="A10" s="129" t="s">
        <v>707</v>
      </c>
      <c r="B10" s="130"/>
      <c r="C10" s="130"/>
      <c r="D10" s="80" t="s">
        <v>539</v>
      </c>
      <c r="E10" s="81">
        <f>StartUp!D17</f>
        <v>0</v>
      </c>
      <c r="F10" s="8"/>
      <c r="G10" s="130"/>
    </row>
    <row r="11" spans="1:8" s="79" customFormat="1" x14ac:dyDescent="0.35">
      <c r="A11" s="129" t="s">
        <v>828</v>
      </c>
      <c r="B11" s="130"/>
      <c r="C11" s="130"/>
      <c r="D11" s="84" t="s">
        <v>540</v>
      </c>
      <c r="E11" s="87">
        <f>StartUp!D16</f>
        <v>0</v>
      </c>
      <c r="F11" s="8"/>
      <c r="G11" s="130"/>
    </row>
    <row r="12" spans="1:8" x14ac:dyDescent="0.35">
      <c r="A12" s="129" t="s">
        <v>934</v>
      </c>
      <c r="B12" s="130"/>
      <c r="C12" s="130"/>
      <c r="D12" s="137" t="s">
        <v>1228</v>
      </c>
      <c r="E12" s="61">
        <f>StartUp!G9</f>
        <v>0</v>
      </c>
      <c r="F12" s="8"/>
      <c r="G12" s="130"/>
    </row>
    <row r="13" spans="1:8" x14ac:dyDescent="0.35">
      <c r="A13" s="128" t="s">
        <v>1060</v>
      </c>
      <c r="B13" s="128"/>
      <c r="C13" s="128"/>
      <c r="D13" s="80" t="s">
        <v>1061</v>
      </c>
      <c r="E13" s="82" t="str">
        <f>StartUp!D22</f>
        <v>Quarterly</v>
      </c>
      <c r="F13" s="8"/>
      <c r="G13" s="130"/>
    </row>
    <row r="14" spans="1:8" x14ac:dyDescent="0.35">
      <c r="A14" s="128" t="s">
        <v>1056</v>
      </c>
      <c r="B14" s="128"/>
      <c r="C14" s="128"/>
      <c r="D14" s="76" t="s">
        <v>1057</v>
      </c>
      <c r="E14" s="78" t="str">
        <f>StartUp!D29</f>
        <v>V1.5</v>
      </c>
      <c r="F14" s="8"/>
      <c r="G14" s="130"/>
    </row>
    <row r="15" spans="1:8" x14ac:dyDescent="0.35">
      <c r="A15" s="128" t="s">
        <v>1058</v>
      </c>
      <c r="B15" s="128"/>
      <c r="C15" s="128"/>
      <c r="D15" s="77" t="s">
        <v>1059</v>
      </c>
      <c r="E15" s="85">
        <f>StartUp!G8</f>
        <v>0</v>
      </c>
      <c r="F15" s="8"/>
      <c r="G15" s="130"/>
    </row>
    <row r="16" spans="1:8" x14ac:dyDescent="0.35">
      <c r="A16" s="129"/>
      <c r="B16" s="130"/>
      <c r="C16" s="130" t="s">
        <v>404</v>
      </c>
      <c r="D16" s="8"/>
      <c r="E16" s="8"/>
      <c r="F16" s="8"/>
      <c r="G16" s="130"/>
    </row>
    <row r="17" spans="1:7" x14ac:dyDescent="0.35">
      <c r="A17" s="130"/>
      <c r="B17" s="130"/>
      <c r="C17" s="130" t="s">
        <v>407</v>
      </c>
      <c r="D17" s="130"/>
      <c r="E17" s="130"/>
      <c r="F17" s="130"/>
      <c r="G17" s="130" t="s">
        <v>408</v>
      </c>
    </row>
  </sheetData>
  <mergeCells count="1">
    <mergeCell ref="D1:H1"/>
  </mergeCells>
  <phoneticPr fontId="4" type="noConversion"/>
  <hyperlinks>
    <hyperlink ref="E2" location="Navigation!A1" display="Back To Navigation Page"/>
  </hyperlinks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116"/>
  <sheetViews>
    <sheetView showGridLines="0" topLeftCell="D1" workbookViewId="0">
      <pane xSplit="3" ySplit="9" topLeftCell="G84" activePane="bottomRight" state="frozen"/>
      <selection activeCell="D1" sqref="D1"/>
      <selection pane="topRight" activeCell="G1" sqref="G1"/>
      <selection pane="bottomLeft" activeCell="D10" sqref="D10"/>
      <selection pane="bottomRight" sqref="A1:C1048576"/>
    </sheetView>
  </sheetViews>
  <sheetFormatPr defaultRowHeight="14.5" x14ac:dyDescent="0.35"/>
  <cols>
    <col min="1" max="1" width="9.1796875" hidden="1" customWidth="1"/>
    <col min="2" max="2" width="8.7265625" hidden="1" customWidth="1"/>
    <col min="3" max="3" width="10.26953125" hidden="1" customWidth="1"/>
    <col min="4" max="4" width="6.54296875" customWidth="1"/>
    <col min="5" max="5" width="5.1796875" style="20" customWidth="1"/>
    <col min="6" max="6" width="71.453125" customWidth="1"/>
    <col min="7" max="7" width="20.453125" customWidth="1"/>
    <col min="8" max="8" width="20.54296875" customWidth="1"/>
    <col min="9" max="9" width="15.54296875" customWidth="1"/>
    <col min="10" max="10" width="19.7265625" customWidth="1"/>
    <col min="11" max="11" width="16.26953125" customWidth="1"/>
    <col min="12" max="12" width="19.81640625" customWidth="1"/>
    <col min="13" max="13" width="15.81640625" customWidth="1"/>
    <col min="14" max="14" width="20.26953125" customWidth="1"/>
    <col min="15" max="15" width="20.26953125" style="79" customWidth="1"/>
    <col min="16" max="16" width="14.26953125" customWidth="1"/>
  </cols>
  <sheetData>
    <row r="1" spans="1:15" ht="28" customHeight="1" x14ac:dyDescent="0.45">
      <c r="A1" s="14" t="s">
        <v>865</v>
      </c>
      <c r="D1" s="167" t="s">
        <v>883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91"/>
    </row>
    <row r="2" spans="1:15" ht="18.75" customHeight="1" x14ac:dyDescent="0.45">
      <c r="A2" s="107"/>
      <c r="B2" s="108"/>
      <c r="C2" s="108"/>
      <c r="D2" s="168" t="s">
        <v>818</v>
      </c>
      <c r="E2" s="168"/>
      <c r="F2" s="168"/>
      <c r="G2" s="168"/>
      <c r="H2" s="168"/>
      <c r="I2" s="168"/>
      <c r="J2" s="169"/>
      <c r="K2" s="169"/>
      <c r="L2" s="169"/>
      <c r="M2" s="169"/>
      <c r="N2" s="169"/>
      <c r="O2" s="91"/>
    </row>
    <row r="3" spans="1:15" x14ac:dyDescent="0.35">
      <c r="A3" s="129"/>
      <c r="B3" s="130"/>
      <c r="C3" s="130"/>
      <c r="D3" s="130"/>
      <c r="E3" s="109"/>
      <c r="F3" s="130"/>
      <c r="G3" s="118" t="s">
        <v>1213</v>
      </c>
      <c r="H3" s="130"/>
      <c r="I3" s="130"/>
    </row>
    <row r="4" spans="1:15" s="79" customFormat="1" x14ac:dyDescent="0.35">
      <c r="A4" s="129"/>
      <c r="B4" s="130"/>
      <c r="C4" s="130" t="s">
        <v>430</v>
      </c>
      <c r="D4" s="130"/>
      <c r="E4" s="109"/>
      <c r="F4" s="130"/>
      <c r="G4" s="132"/>
      <c r="H4" s="130"/>
      <c r="I4" s="130"/>
    </row>
    <row r="5" spans="1:15" s="79" customFormat="1" hidden="1" x14ac:dyDescent="0.35">
      <c r="A5" s="129"/>
      <c r="B5" s="130"/>
      <c r="C5" s="130"/>
      <c r="D5" s="130"/>
      <c r="E5" s="109"/>
      <c r="F5" s="130"/>
      <c r="G5" s="132"/>
      <c r="H5" s="130"/>
      <c r="I5" s="130"/>
    </row>
    <row r="6" spans="1:15" hidden="1" x14ac:dyDescent="0.35">
      <c r="A6" s="129"/>
      <c r="B6" s="130"/>
      <c r="C6" s="130"/>
      <c r="D6" s="130"/>
      <c r="E6" s="109"/>
      <c r="F6" s="130"/>
      <c r="G6" s="130"/>
      <c r="H6" s="130"/>
      <c r="I6" s="130"/>
    </row>
    <row r="7" spans="1:15" x14ac:dyDescent="0.35">
      <c r="A7" s="129"/>
      <c r="B7" s="130"/>
      <c r="C7" s="130" t="s">
        <v>405</v>
      </c>
      <c r="D7" s="130" t="s">
        <v>431</v>
      </c>
      <c r="E7" s="109" t="s">
        <v>431</v>
      </c>
      <c r="F7" s="130" t="s">
        <v>431</v>
      </c>
      <c r="G7" s="130"/>
      <c r="H7" s="130" t="s">
        <v>404</v>
      </c>
      <c r="I7" s="130" t="s">
        <v>406</v>
      </c>
    </row>
    <row r="8" spans="1:15" x14ac:dyDescent="0.35">
      <c r="A8" s="129"/>
      <c r="B8" s="130"/>
      <c r="C8" s="130" t="s">
        <v>431</v>
      </c>
      <c r="D8" s="43"/>
      <c r="E8" s="44"/>
      <c r="F8" s="45"/>
      <c r="G8" s="88" t="s">
        <v>440</v>
      </c>
      <c r="H8" s="43"/>
      <c r="I8" s="130"/>
    </row>
    <row r="9" spans="1:15" hidden="1" x14ac:dyDescent="0.35">
      <c r="A9" s="129"/>
      <c r="B9" s="130"/>
      <c r="C9" s="130" t="s">
        <v>404</v>
      </c>
      <c r="D9" s="8"/>
      <c r="E9" s="21"/>
      <c r="F9" s="8"/>
      <c r="G9" s="8"/>
      <c r="H9" s="8"/>
      <c r="I9" s="130"/>
    </row>
    <row r="10" spans="1:15" x14ac:dyDescent="0.35">
      <c r="A10" s="129" t="s">
        <v>706</v>
      </c>
      <c r="B10" s="130"/>
      <c r="C10" s="130"/>
      <c r="D10" s="133"/>
      <c r="E10" s="88"/>
      <c r="F10" s="88" t="s">
        <v>856</v>
      </c>
      <c r="G10" s="61">
        <f>StartUp!G9</f>
        <v>0</v>
      </c>
      <c r="H10" s="8"/>
      <c r="I10" s="130"/>
    </row>
    <row r="11" spans="1:15" x14ac:dyDescent="0.35">
      <c r="A11" s="129" t="s">
        <v>707</v>
      </c>
      <c r="B11" s="130"/>
      <c r="C11" s="130"/>
      <c r="D11" s="133"/>
      <c r="E11" s="88"/>
      <c r="F11" s="88" t="s">
        <v>432</v>
      </c>
      <c r="G11" s="62">
        <f>StartUp!D17</f>
        <v>0</v>
      </c>
      <c r="H11" s="8"/>
      <c r="I11" s="130"/>
    </row>
    <row r="12" spans="1:15" x14ac:dyDescent="0.35">
      <c r="A12" s="129" t="s">
        <v>935</v>
      </c>
      <c r="B12" s="130"/>
      <c r="C12" s="130"/>
      <c r="D12" s="133" t="s">
        <v>433</v>
      </c>
      <c r="E12" s="88"/>
      <c r="F12" s="88" t="s">
        <v>444</v>
      </c>
      <c r="G12" s="63"/>
      <c r="H12" s="8"/>
      <c r="I12" s="130"/>
    </row>
    <row r="13" spans="1:15" ht="19.5" customHeight="1" x14ac:dyDescent="0.35">
      <c r="A13" s="129" t="s">
        <v>936</v>
      </c>
      <c r="B13" s="130"/>
      <c r="C13" s="130"/>
      <c r="D13" s="170" t="s">
        <v>434</v>
      </c>
      <c r="E13" s="88" t="s">
        <v>435</v>
      </c>
      <c r="F13" s="88" t="s">
        <v>445</v>
      </c>
      <c r="G13" s="63"/>
      <c r="H13" s="8"/>
      <c r="I13" s="130"/>
    </row>
    <row r="14" spans="1:15" x14ac:dyDescent="0.35">
      <c r="A14" s="129" t="s">
        <v>810</v>
      </c>
      <c r="B14" s="130"/>
      <c r="C14" s="130"/>
      <c r="D14" s="170"/>
      <c r="E14" s="88" t="s">
        <v>436</v>
      </c>
      <c r="F14" s="88" t="s">
        <v>446</v>
      </c>
      <c r="G14" s="63"/>
      <c r="H14" s="8"/>
      <c r="I14" s="130"/>
    </row>
    <row r="15" spans="1:15" x14ac:dyDescent="0.35">
      <c r="A15" s="129" t="s">
        <v>811</v>
      </c>
      <c r="B15" s="130"/>
      <c r="C15" s="130"/>
      <c r="D15" s="133" t="s">
        <v>437</v>
      </c>
      <c r="E15" s="88"/>
      <c r="F15" s="88" t="s">
        <v>823</v>
      </c>
      <c r="G15" s="63"/>
      <c r="H15" s="8"/>
      <c r="I15" s="130"/>
    </row>
    <row r="16" spans="1:15" ht="29" x14ac:dyDescent="0.35">
      <c r="A16" s="129" t="s">
        <v>1025</v>
      </c>
      <c r="B16" s="130"/>
      <c r="C16" s="130"/>
      <c r="D16" s="133" t="s">
        <v>438</v>
      </c>
      <c r="E16" s="88"/>
      <c r="F16" s="88" t="s">
        <v>447</v>
      </c>
      <c r="G16" s="65">
        <f>IF(MAX(G12,G14)&gt;0,ROUND(G15/MAX(G12,G14),4),0)</f>
        <v>0</v>
      </c>
      <c r="H16" s="8"/>
      <c r="I16" s="130"/>
    </row>
    <row r="17" spans="1:18" ht="43.5" x14ac:dyDescent="0.35">
      <c r="A17" s="129" t="s">
        <v>895</v>
      </c>
      <c r="B17" s="130"/>
      <c r="C17" s="130"/>
      <c r="D17" s="133" t="s">
        <v>439</v>
      </c>
      <c r="E17" s="88"/>
      <c r="F17" s="88" t="s">
        <v>920</v>
      </c>
      <c r="G17" s="65">
        <f>IF(MAX(G12,G14)&gt;0,ROUND(M76/MAX(G12,G14),4),0)</f>
        <v>0</v>
      </c>
      <c r="H17" s="8"/>
      <c r="I17" s="130"/>
    </row>
    <row r="18" spans="1:18" s="79" customFormat="1" x14ac:dyDescent="0.35">
      <c r="A18" s="129" t="s">
        <v>1229</v>
      </c>
      <c r="B18" s="130"/>
      <c r="C18" s="130"/>
      <c r="D18" s="133"/>
      <c r="E18" s="88"/>
      <c r="F18" s="88" t="s">
        <v>1068</v>
      </c>
      <c r="G18" s="63"/>
      <c r="H18" s="8"/>
      <c r="I18" s="130"/>
    </row>
    <row r="19" spans="1:18" hidden="1" x14ac:dyDescent="0.35">
      <c r="A19" s="129"/>
      <c r="B19" s="130"/>
      <c r="C19" s="130" t="s">
        <v>404</v>
      </c>
      <c r="D19" s="8"/>
      <c r="E19" s="21"/>
      <c r="F19" s="8"/>
      <c r="G19" s="8"/>
      <c r="H19" s="8"/>
      <c r="I19" s="130"/>
      <c r="Q19" s="8"/>
    </row>
    <row r="20" spans="1:18" ht="15.75" hidden="1" customHeight="1" x14ac:dyDescent="0.35">
      <c r="A20" s="110"/>
      <c r="B20" s="111"/>
      <c r="C20" s="111" t="s">
        <v>407</v>
      </c>
      <c r="D20" s="111"/>
      <c r="E20" s="112"/>
      <c r="F20" s="111"/>
      <c r="G20" s="111"/>
      <c r="H20" s="111"/>
      <c r="I20" s="130" t="s">
        <v>408</v>
      </c>
      <c r="Q20" s="8"/>
    </row>
    <row r="21" spans="1:18" x14ac:dyDescent="0.35">
      <c r="Q21" s="8"/>
    </row>
    <row r="22" spans="1:18" s="8" customFormat="1" x14ac:dyDescent="0.35">
      <c r="A22" s="129"/>
      <c r="B22" s="130"/>
      <c r="C22" s="130" t="s">
        <v>450</v>
      </c>
      <c r="D22" s="130"/>
      <c r="E22" s="109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idden="1" x14ac:dyDescent="0.35">
      <c r="A23" s="129"/>
      <c r="B23" s="130"/>
      <c r="C23" s="130"/>
      <c r="D23" s="130"/>
      <c r="E23" s="109"/>
      <c r="F23" s="130"/>
      <c r="G23" s="130" t="s">
        <v>1199</v>
      </c>
      <c r="H23" s="130" t="s">
        <v>1200</v>
      </c>
      <c r="I23" s="130" t="s">
        <v>1199</v>
      </c>
      <c r="J23" s="130" t="s">
        <v>1200</v>
      </c>
      <c r="K23" s="130" t="s">
        <v>1201</v>
      </c>
      <c r="L23" s="130" t="s">
        <v>1203</v>
      </c>
      <c r="M23" s="130" t="s">
        <v>1202</v>
      </c>
      <c r="N23" s="130" t="s">
        <v>1201</v>
      </c>
      <c r="O23" s="130" t="s">
        <v>1203</v>
      </c>
      <c r="P23" s="130" t="s">
        <v>1202</v>
      </c>
      <c r="Q23" s="130"/>
      <c r="R23" s="130"/>
    </row>
    <row r="24" spans="1:18" hidden="1" x14ac:dyDescent="0.35">
      <c r="A24" s="129"/>
      <c r="B24" s="130"/>
      <c r="C24" s="130"/>
      <c r="D24" s="130"/>
      <c r="E24" s="109"/>
      <c r="F24" s="130"/>
      <c r="G24" s="130"/>
      <c r="H24" s="130"/>
      <c r="I24" s="130" t="s">
        <v>1204</v>
      </c>
      <c r="J24" s="130" t="s">
        <v>1204</v>
      </c>
      <c r="K24" s="130"/>
      <c r="L24" s="130"/>
      <c r="M24" s="130"/>
      <c r="N24" s="130" t="s">
        <v>1204</v>
      </c>
      <c r="O24" s="130" t="s">
        <v>1204</v>
      </c>
      <c r="P24" s="130" t="s">
        <v>1204</v>
      </c>
      <c r="Q24" s="130"/>
      <c r="R24" s="130"/>
    </row>
    <row r="25" spans="1:18" hidden="1" x14ac:dyDescent="0.35">
      <c r="A25" s="129"/>
      <c r="B25" s="130"/>
      <c r="C25" s="130" t="s">
        <v>405</v>
      </c>
      <c r="D25" s="130" t="s">
        <v>431</v>
      </c>
      <c r="E25" s="109" t="s">
        <v>431</v>
      </c>
      <c r="F25" s="130" t="s">
        <v>431</v>
      </c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 t="s">
        <v>404</v>
      </c>
      <c r="R25" s="130" t="s">
        <v>406</v>
      </c>
    </row>
    <row r="26" spans="1:18" ht="15" customHeight="1" x14ac:dyDescent="0.35">
      <c r="A26" s="103"/>
      <c r="B26" s="104"/>
      <c r="C26" s="104" t="s">
        <v>431</v>
      </c>
      <c r="D26" s="175" t="s">
        <v>640</v>
      </c>
      <c r="E26" s="178" t="s">
        <v>1069</v>
      </c>
      <c r="F26" s="179"/>
      <c r="G26" s="171" t="s">
        <v>441</v>
      </c>
      <c r="H26" s="172"/>
      <c r="I26" s="172"/>
      <c r="J26" s="172"/>
      <c r="K26" s="172"/>
      <c r="L26" s="172"/>
      <c r="M26" s="172"/>
      <c r="N26" s="172"/>
      <c r="O26" s="172"/>
      <c r="P26" s="173"/>
      <c r="Q26" s="27"/>
      <c r="R26" s="130"/>
    </row>
    <row r="27" spans="1:18" ht="30" customHeight="1" x14ac:dyDescent="0.35">
      <c r="A27" s="103"/>
      <c r="B27" s="104"/>
      <c r="C27" s="104" t="s">
        <v>431</v>
      </c>
      <c r="D27" s="175"/>
      <c r="E27" s="180"/>
      <c r="F27" s="181"/>
      <c r="G27" s="160" t="s">
        <v>1134</v>
      </c>
      <c r="H27" s="161"/>
      <c r="I27" s="174" t="s">
        <v>1136</v>
      </c>
      <c r="J27" s="174"/>
      <c r="K27" s="174" t="s">
        <v>1137</v>
      </c>
      <c r="L27" s="174"/>
      <c r="M27" s="174"/>
      <c r="N27" s="160" t="s">
        <v>1139</v>
      </c>
      <c r="O27" s="176"/>
      <c r="P27" s="161"/>
      <c r="Q27" s="8"/>
      <c r="R27" s="130"/>
    </row>
    <row r="28" spans="1:18" ht="29" x14ac:dyDescent="0.35">
      <c r="A28" s="103"/>
      <c r="B28" s="104"/>
      <c r="C28" s="104" t="s">
        <v>431</v>
      </c>
      <c r="D28" s="175"/>
      <c r="E28" s="182"/>
      <c r="F28" s="183"/>
      <c r="G28" s="94" t="s">
        <v>829</v>
      </c>
      <c r="H28" s="94" t="s">
        <v>1135</v>
      </c>
      <c r="I28" s="94" t="s">
        <v>829</v>
      </c>
      <c r="J28" s="94" t="s">
        <v>806</v>
      </c>
      <c r="K28" s="94" t="s">
        <v>829</v>
      </c>
      <c r="L28" s="94" t="s">
        <v>1138</v>
      </c>
      <c r="M28" s="138" t="s">
        <v>808</v>
      </c>
      <c r="N28" s="94" t="s">
        <v>829</v>
      </c>
      <c r="O28" s="94" t="s">
        <v>1138</v>
      </c>
      <c r="P28" s="138" t="s">
        <v>798</v>
      </c>
      <c r="Q28" s="8"/>
      <c r="R28" s="130"/>
    </row>
    <row r="29" spans="1:18" hidden="1" x14ac:dyDescent="0.35">
      <c r="A29" s="129"/>
      <c r="B29" s="130"/>
      <c r="C29" s="130" t="s">
        <v>404</v>
      </c>
      <c r="D29" s="8"/>
      <c r="E29" s="21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130"/>
    </row>
    <row r="30" spans="1:18" ht="15" customHeight="1" x14ac:dyDescent="0.35">
      <c r="A30" s="129"/>
      <c r="B30" s="130"/>
      <c r="C30" s="130"/>
      <c r="D30" s="89"/>
      <c r="E30" s="160"/>
      <c r="F30" s="161"/>
      <c r="G30" s="46"/>
      <c r="H30" s="47"/>
      <c r="I30" s="48"/>
      <c r="J30" s="49"/>
      <c r="K30" s="48"/>
      <c r="L30" s="47"/>
      <c r="M30" s="49"/>
      <c r="N30" s="48"/>
      <c r="O30" s="48"/>
      <c r="P30" s="49"/>
      <c r="Q30" s="8"/>
      <c r="R30" s="130"/>
    </row>
    <row r="31" spans="1:18" ht="15" customHeight="1" x14ac:dyDescent="0.35">
      <c r="A31" s="129"/>
      <c r="B31" s="130" t="s">
        <v>1143</v>
      </c>
      <c r="C31" s="130"/>
      <c r="D31" s="96">
        <v>1</v>
      </c>
      <c r="E31" s="165" t="s">
        <v>1070</v>
      </c>
      <c r="F31" s="166"/>
      <c r="G31" s="71">
        <f t="shared" ref="G31:P31" si="0">G32+G58+G70+G71+G72+G73+G74+G75</f>
        <v>0</v>
      </c>
      <c r="H31" s="67">
        <f t="shared" si="0"/>
        <v>0</v>
      </c>
      <c r="I31" s="71">
        <f t="shared" si="0"/>
        <v>0</v>
      </c>
      <c r="J31" s="67">
        <f t="shared" si="0"/>
        <v>0</v>
      </c>
      <c r="K31" s="71">
        <f t="shared" si="0"/>
        <v>0</v>
      </c>
      <c r="L31" s="71">
        <f t="shared" si="0"/>
        <v>0</v>
      </c>
      <c r="M31" s="67">
        <f t="shared" si="0"/>
        <v>0</v>
      </c>
      <c r="N31" s="71">
        <f t="shared" si="0"/>
        <v>0</v>
      </c>
      <c r="O31" s="71">
        <f t="shared" si="0"/>
        <v>0</v>
      </c>
      <c r="P31" s="67">
        <f t="shared" si="0"/>
        <v>0</v>
      </c>
      <c r="Q31" s="8"/>
      <c r="R31" s="130"/>
    </row>
    <row r="32" spans="1:18" x14ac:dyDescent="0.35">
      <c r="A32" s="129"/>
      <c r="B32" s="130" t="s">
        <v>1144</v>
      </c>
      <c r="C32" s="130"/>
      <c r="D32" s="96" t="s">
        <v>634</v>
      </c>
      <c r="E32" s="165" t="s">
        <v>1132</v>
      </c>
      <c r="F32" s="166"/>
      <c r="G32" s="71">
        <f t="shared" ref="G32:P32" si="1">G33+G46+G47</f>
        <v>0</v>
      </c>
      <c r="H32" s="67">
        <f t="shared" si="1"/>
        <v>0</v>
      </c>
      <c r="I32" s="71">
        <f t="shared" si="1"/>
        <v>0</v>
      </c>
      <c r="J32" s="67">
        <f t="shared" si="1"/>
        <v>0</v>
      </c>
      <c r="K32" s="71">
        <f t="shared" si="1"/>
        <v>0</v>
      </c>
      <c r="L32" s="71">
        <f t="shared" si="1"/>
        <v>0</v>
      </c>
      <c r="M32" s="67">
        <f t="shared" si="1"/>
        <v>0</v>
      </c>
      <c r="N32" s="71">
        <f t="shared" si="1"/>
        <v>0</v>
      </c>
      <c r="O32" s="71">
        <f t="shared" si="1"/>
        <v>0</v>
      </c>
      <c r="P32" s="67">
        <f t="shared" si="1"/>
        <v>0</v>
      </c>
      <c r="Q32" s="8"/>
      <c r="R32" s="130"/>
    </row>
    <row r="33" spans="1:18" x14ac:dyDescent="0.35">
      <c r="A33" s="129"/>
      <c r="B33" s="130" t="s">
        <v>1145</v>
      </c>
      <c r="C33" s="130"/>
      <c r="D33" s="96" t="s">
        <v>1072</v>
      </c>
      <c r="E33" s="165" t="s">
        <v>1133</v>
      </c>
      <c r="F33" s="166"/>
      <c r="G33" s="71">
        <f t="shared" ref="G33:P33" si="2">G34+G35+G37+G45</f>
        <v>0</v>
      </c>
      <c r="H33" s="67">
        <f t="shared" si="2"/>
        <v>0</v>
      </c>
      <c r="I33" s="71">
        <f t="shared" si="2"/>
        <v>0</v>
      </c>
      <c r="J33" s="67">
        <f t="shared" si="2"/>
        <v>0</v>
      </c>
      <c r="K33" s="71">
        <f t="shared" si="2"/>
        <v>0</v>
      </c>
      <c r="L33" s="71">
        <f t="shared" si="2"/>
        <v>0</v>
      </c>
      <c r="M33" s="67">
        <f t="shared" si="2"/>
        <v>0</v>
      </c>
      <c r="N33" s="71">
        <f t="shared" si="2"/>
        <v>0</v>
      </c>
      <c r="O33" s="71">
        <f t="shared" si="2"/>
        <v>0</v>
      </c>
      <c r="P33" s="67">
        <f t="shared" si="2"/>
        <v>0</v>
      </c>
      <c r="Q33" s="8"/>
      <c r="R33" s="130"/>
    </row>
    <row r="34" spans="1:18" x14ac:dyDescent="0.35">
      <c r="A34" s="129"/>
      <c r="B34" s="130" t="s">
        <v>1142</v>
      </c>
      <c r="C34" s="130"/>
      <c r="D34" s="97" t="s">
        <v>451</v>
      </c>
      <c r="E34" s="164" t="s">
        <v>1073</v>
      </c>
      <c r="F34" s="162"/>
      <c r="G34" s="72"/>
      <c r="H34" s="68"/>
      <c r="I34" s="73"/>
      <c r="J34" s="63"/>
      <c r="K34" s="73"/>
      <c r="L34" s="73"/>
      <c r="M34" s="63"/>
      <c r="N34" s="73"/>
      <c r="O34" s="73"/>
      <c r="P34" s="63"/>
      <c r="Q34" s="8"/>
      <c r="R34" s="130"/>
    </row>
    <row r="35" spans="1:18" x14ac:dyDescent="0.35">
      <c r="A35" s="129"/>
      <c r="B35" s="130" t="s">
        <v>1146</v>
      </c>
      <c r="C35" s="130"/>
      <c r="D35" s="97" t="s">
        <v>452</v>
      </c>
      <c r="E35" s="164" t="s">
        <v>1074</v>
      </c>
      <c r="F35" s="162"/>
      <c r="G35" s="72"/>
      <c r="H35" s="68"/>
      <c r="I35" s="73"/>
      <c r="J35" s="63"/>
      <c r="K35" s="73"/>
      <c r="L35" s="73"/>
      <c r="M35" s="63"/>
      <c r="N35" s="73"/>
      <c r="O35" s="73"/>
      <c r="P35" s="63"/>
      <c r="Q35" s="8"/>
      <c r="R35" s="130"/>
    </row>
    <row r="36" spans="1:18" x14ac:dyDescent="0.35">
      <c r="A36" s="129"/>
      <c r="B36" s="130" t="s">
        <v>1147</v>
      </c>
      <c r="C36" s="130"/>
      <c r="D36" s="96"/>
      <c r="E36" s="164" t="s">
        <v>1075</v>
      </c>
      <c r="F36" s="162"/>
      <c r="G36" s="72"/>
      <c r="H36" s="68"/>
      <c r="I36" s="73"/>
      <c r="J36" s="63"/>
      <c r="K36" s="73"/>
      <c r="L36" s="73"/>
      <c r="M36" s="63"/>
      <c r="N36" s="73"/>
      <c r="O36" s="73"/>
      <c r="P36" s="63"/>
      <c r="Q36" s="8"/>
      <c r="R36" s="130"/>
    </row>
    <row r="37" spans="1:18" x14ac:dyDescent="0.35">
      <c r="A37" s="129"/>
      <c r="B37" s="130" t="s">
        <v>1148</v>
      </c>
      <c r="C37" s="130"/>
      <c r="D37" s="97" t="s">
        <v>453</v>
      </c>
      <c r="E37" s="164" t="s">
        <v>1140</v>
      </c>
      <c r="F37" s="162"/>
      <c r="G37" s="71">
        <f t="shared" ref="G37:P37" si="3">G38+G39+G40+G41+G42+G43+G44</f>
        <v>0</v>
      </c>
      <c r="H37" s="67">
        <f t="shared" si="3"/>
        <v>0</v>
      </c>
      <c r="I37" s="71">
        <f t="shared" si="3"/>
        <v>0</v>
      </c>
      <c r="J37" s="67">
        <f t="shared" si="3"/>
        <v>0</v>
      </c>
      <c r="K37" s="71">
        <f t="shared" si="3"/>
        <v>0</v>
      </c>
      <c r="L37" s="71">
        <f t="shared" si="3"/>
        <v>0</v>
      </c>
      <c r="M37" s="67">
        <f t="shared" si="3"/>
        <v>0</v>
      </c>
      <c r="N37" s="71">
        <f t="shared" si="3"/>
        <v>0</v>
      </c>
      <c r="O37" s="71">
        <f t="shared" si="3"/>
        <v>0</v>
      </c>
      <c r="P37" s="67">
        <f t="shared" si="3"/>
        <v>0</v>
      </c>
      <c r="Q37" s="8"/>
      <c r="R37" s="130"/>
    </row>
    <row r="38" spans="1:18" x14ac:dyDescent="0.35">
      <c r="A38" s="129"/>
      <c r="B38" s="130" t="s">
        <v>1149</v>
      </c>
      <c r="C38" s="130"/>
      <c r="D38" s="97" t="s">
        <v>435</v>
      </c>
      <c r="E38" s="164" t="s">
        <v>1080</v>
      </c>
      <c r="F38" s="162"/>
      <c r="G38" s="72"/>
      <c r="H38" s="68"/>
      <c r="I38" s="73"/>
      <c r="J38" s="63"/>
      <c r="K38" s="73"/>
      <c r="L38" s="73"/>
      <c r="M38" s="63"/>
      <c r="N38" s="73"/>
      <c r="O38" s="73"/>
      <c r="P38" s="63"/>
      <c r="Q38" s="8"/>
      <c r="R38" s="130"/>
    </row>
    <row r="39" spans="1:18" x14ac:dyDescent="0.35">
      <c r="A39" s="129"/>
      <c r="B39" s="130" t="s">
        <v>1150</v>
      </c>
      <c r="C39" s="130"/>
      <c r="D39" s="97" t="s">
        <v>436</v>
      </c>
      <c r="E39" s="164" t="s">
        <v>1081</v>
      </c>
      <c r="F39" s="162"/>
      <c r="G39" s="72"/>
      <c r="H39" s="68"/>
      <c r="I39" s="73"/>
      <c r="J39" s="63"/>
      <c r="K39" s="73"/>
      <c r="L39" s="73"/>
      <c r="M39" s="63"/>
      <c r="N39" s="73"/>
      <c r="O39" s="73"/>
      <c r="P39" s="63"/>
      <c r="Q39" s="8"/>
      <c r="R39" s="130"/>
    </row>
    <row r="40" spans="1:18" s="79" customFormat="1" x14ac:dyDescent="0.35">
      <c r="A40" s="129"/>
      <c r="B40" s="130" t="s">
        <v>1151</v>
      </c>
      <c r="C40" s="130"/>
      <c r="D40" s="97" t="s">
        <v>1076</v>
      </c>
      <c r="E40" s="164" t="s">
        <v>1082</v>
      </c>
      <c r="F40" s="162"/>
      <c r="G40" s="72"/>
      <c r="H40" s="68"/>
      <c r="I40" s="73"/>
      <c r="J40" s="63"/>
      <c r="K40" s="73"/>
      <c r="L40" s="73"/>
      <c r="M40" s="63"/>
      <c r="N40" s="73"/>
      <c r="O40" s="73"/>
      <c r="P40" s="63"/>
      <c r="Q40" s="8"/>
      <c r="R40" s="130"/>
    </row>
    <row r="41" spans="1:18" s="79" customFormat="1" x14ac:dyDescent="0.35">
      <c r="A41" s="129"/>
      <c r="B41" s="130" t="s">
        <v>1152</v>
      </c>
      <c r="C41" s="130"/>
      <c r="D41" s="97" t="s">
        <v>1077</v>
      </c>
      <c r="E41" s="164" t="s">
        <v>1083</v>
      </c>
      <c r="F41" s="162"/>
      <c r="G41" s="72"/>
      <c r="H41" s="68"/>
      <c r="I41" s="73"/>
      <c r="J41" s="63"/>
      <c r="K41" s="73"/>
      <c r="L41" s="73"/>
      <c r="M41" s="63"/>
      <c r="N41" s="73"/>
      <c r="O41" s="73"/>
      <c r="P41" s="63"/>
      <c r="Q41" s="8"/>
      <c r="R41" s="130"/>
    </row>
    <row r="42" spans="1:18" s="79" customFormat="1" x14ac:dyDescent="0.35">
      <c r="A42" s="129"/>
      <c r="B42" s="130" t="s">
        <v>1153</v>
      </c>
      <c r="C42" s="130"/>
      <c r="D42" s="97" t="s">
        <v>1078</v>
      </c>
      <c r="E42" s="164" t="s">
        <v>1084</v>
      </c>
      <c r="F42" s="162"/>
      <c r="G42" s="72"/>
      <c r="H42" s="68"/>
      <c r="I42" s="73"/>
      <c r="J42" s="63"/>
      <c r="K42" s="73"/>
      <c r="L42" s="73"/>
      <c r="M42" s="63"/>
      <c r="N42" s="73"/>
      <c r="O42" s="73"/>
      <c r="P42" s="63"/>
      <c r="Q42" s="8"/>
      <c r="R42" s="130"/>
    </row>
    <row r="43" spans="1:18" s="79" customFormat="1" x14ac:dyDescent="0.35">
      <c r="A43" s="129"/>
      <c r="B43" s="130" t="s">
        <v>1154</v>
      </c>
      <c r="C43" s="130"/>
      <c r="D43" s="97" t="s">
        <v>1079</v>
      </c>
      <c r="E43" s="164" t="s">
        <v>1085</v>
      </c>
      <c r="F43" s="162"/>
      <c r="G43" s="72"/>
      <c r="H43" s="68"/>
      <c r="I43" s="73"/>
      <c r="J43" s="63"/>
      <c r="K43" s="73"/>
      <c r="L43" s="73"/>
      <c r="M43" s="63"/>
      <c r="N43" s="73"/>
      <c r="O43" s="73"/>
      <c r="P43" s="63"/>
      <c r="Q43" s="8"/>
      <c r="R43" s="130"/>
    </row>
    <row r="44" spans="1:18" x14ac:dyDescent="0.35">
      <c r="A44" s="129"/>
      <c r="B44" s="130" t="s">
        <v>1155</v>
      </c>
      <c r="C44" s="130"/>
      <c r="D44" s="97" t="s">
        <v>1086</v>
      </c>
      <c r="E44" s="164" t="s">
        <v>1087</v>
      </c>
      <c r="F44" s="162"/>
      <c r="G44" s="72"/>
      <c r="H44" s="68"/>
      <c r="I44" s="73"/>
      <c r="J44" s="63"/>
      <c r="K44" s="73"/>
      <c r="L44" s="73"/>
      <c r="M44" s="63"/>
      <c r="N44" s="73"/>
      <c r="O44" s="73"/>
      <c r="P44" s="63"/>
      <c r="Q44" s="8"/>
      <c r="R44" s="130"/>
    </row>
    <row r="45" spans="1:18" x14ac:dyDescent="0.35">
      <c r="A45" s="129"/>
      <c r="B45" s="130" t="s">
        <v>1156</v>
      </c>
      <c r="C45" s="130"/>
      <c r="D45" s="97" t="s">
        <v>454</v>
      </c>
      <c r="E45" s="164" t="s">
        <v>1089</v>
      </c>
      <c r="F45" s="162"/>
      <c r="G45" s="72"/>
      <c r="H45" s="68"/>
      <c r="I45" s="73"/>
      <c r="J45" s="63"/>
      <c r="K45" s="73"/>
      <c r="L45" s="73"/>
      <c r="M45" s="63"/>
      <c r="N45" s="73"/>
      <c r="O45" s="73"/>
      <c r="P45" s="63"/>
      <c r="Q45" s="8"/>
      <c r="R45" s="130"/>
    </row>
    <row r="46" spans="1:18" x14ac:dyDescent="0.35">
      <c r="A46" s="129"/>
      <c r="B46" s="130" t="s">
        <v>1157</v>
      </c>
      <c r="C46" s="130"/>
      <c r="D46" s="96" t="s">
        <v>1088</v>
      </c>
      <c r="E46" s="165" t="s">
        <v>1090</v>
      </c>
      <c r="F46" s="166"/>
      <c r="G46" s="72"/>
      <c r="H46" s="68"/>
      <c r="I46" s="73"/>
      <c r="J46" s="63"/>
      <c r="K46" s="73"/>
      <c r="L46" s="73"/>
      <c r="M46" s="63"/>
      <c r="N46" s="73"/>
      <c r="O46" s="73"/>
      <c r="P46" s="63"/>
      <c r="Q46" s="8"/>
      <c r="R46" s="130"/>
    </row>
    <row r="47" spans="1:18" x14ac:dyDescent="0.35">
      <c r="A47" s="129"/>
      <c r="B47" s="130" t="s">
        <v>1158</v>
      </c>
      <c r="C47" s="130"/>
      <c r="D47" s="96" t="s">
        <v>1092</v>
      </c>
      <c r="E47" s="166" t="s">
        <v>1091</v>
      </c>
      <c r="F47" s="177"/>
      <c r="G47" s="72"/>
      <c r="H47" s="139"/>
      <c r="I47" s="73"/>
      <c r="J47" s="139"/>
      <c r="K47" s="73"/>
      <c r="L47" s="140"/>
      <c r="M47" s="139"/>
      <c r="N47" s="73"/>
      <c r="O47" s="73"/>
      <c r="P47" s="139"/>
      <c r="Q47" s="8"/>
      <c r="R47" s="130"/>
    </row>
    <row r="48" spans="1:18" x14ac:dyDescent="0.35">
      <c r="A48" s="129"/>
      <c r="B48" s="130" t="s">
        <v>1159</v>
      </c>
      <c r="C48" s="130"/>
      <c r="D48" s="96"/>
      <c r="E48" s="162" t="s">
        <v>1093</v>
      </c>
      <c r="F48" s="163"/>
      <c r="G48" s="72"/>
      <c r="H48" s="68"/>
      <c r="I48" s="73"/>
      <c r="J48" s="63"/>
      <c r="K48" s="73"/>
      <c r="L48" s="73"/>
      <c r="M48" s="63"/>
      <c r="N48" s="73"/>
      <c r="O48" s="73"/>
      <c r="P48" s="63"/>
      <c r="Q48" s="8"/>
      <c r="R48" s="130"/>
    </row>
    <row r="49" spans="1:18" s="79" customFormat="1" x14ac:dyDescent="0.35">
      <c r="A49" s="129"/>
      <c r="B49" s="130" t="s">
        <v>1160</v>
      </c>
      <c r="C49" s="130"/>
      <c r="D49" s="96"/>
      <c r="E49" s="162" t="s">
        <v>1094</v>
      </c>
      <c r="F49" s="163"/>
      <c r="G49" s="72"/>
      <c r="H49" s="68"/>
      <c r="I49" s="73"/>
      <c r="J49" s="63"/>
      <c r="K49" s="73"/>
      <c r="L49" s="73"/>
      <c r="M49" s="63"/>
      <c r="N49" s="73"/>
      <c r="O49" s="73"/>
      <c r="P49" s="63"/>
      <c r="Q49" s="8"/>
      <c r="R49" s="130"/>
    </row>
    <row r="50" spans="1:18" s="79" customFormat="1" x14ac:dyDescent="0.35">
      <c r="A50" s="129"/>
      <c r="B50" s="130" t="s">
        <v>1161</v>
      </c>
      <c r="C50" s="130"/>
      <c r="D50" s="96"/>
      <c r="E50" s="162" t="s">
        <v>1095</v>
      </c>
      <c r="F50" s="163"/>
      <c r="G50" s="72"/>
      <c r="H50" s="68"/>
      <c r="I50" s="73"/>
      <c r="J50" s="63"/>
      <c r="K50" s="73"/>
      <c r="L50" s="73"/>
      <c r="M50" s="63"/>
      <c r="N50" s="73"/>
      <c r="O50" s="73"/>
      <c r="P50" s="63"/>
      <c r="Q50" s="8"/>
      <c r="R50" s="130"/>
    </row>
    <row r="51" spans="1:18" s="79" customFormat="1" x14ac:dyDescent="0.35">
      <c r="A51" s="129"/>
      <c r="B51" s="130" t="s">
        <v>1162</v>
      </c>
      <c r="C51" s="130"/>
      <c r="D51" s="96"/>
      <c r="E51" s="162" t="s">
        <v>1096</v>
      </c>
      <c r="F51" s="163"/>
      <c r="G51" s="72"/>
      <c r="H51" s="68"/>
      <c r="I51" s="73"/>
      <c r="J51" s="63"/>
      <c r="K51" s="73"/>
      <c r="L51" s="73"/>
      <c r="M51" s="63"/>
      <c r="N51" s="73"/>
      <c r="O51" s="73"/>
      <c r="P51" s="63"/>
      <c r="Q51" s="8"/>
      <c r="R51" s="130"/>
    </row>
    <row r="52" spans="1:18" s="79" customFormat="1" x14ac:dyDescent="0.35">
      <c r="A52" s="129"/>
      <c r="B52" s="130" t="s">
        <v>1163</v>
      </c>
      <c r="C52" s="130"/>
      <c r="D52" s="96"/>
      <c r="E52" s="162" t="s">
        <v>1097</v>
      </c>
      <c r="F52" s="163"/>
      <c r="G52" s="72"/>
      <c r="H52" s="68"/>
      <c r="I52" s="73"/>
      <c r="J52" s="63"/>
      <c r="K52" s="73"/>
      <c r="L52" s="73"/>
      <c r="M52" s="63"/>
      <c r="N52" s="73"/>
      <c r="O52" s="73"/>
      <c r="P52" s="63"/>
      <c r="Q52" s="8"/>
      <c r="R52" s="130"/>
    </row>
    <row r="53" spans="1:18" s="79" customFormat="1" x14ac:dyDescent="0.35">
      <c r="A53" s="129"/>
      <c r="B53" s="130" t="s">
        <v>1164</v>
      </c>
      <c r="C53" s="130"/>
      <c r="D53" s="96"/>
      <c r="E53" s="162" t="s">
        <v>1098</v>
      </c>
      <c r="F53" s="163"/>
      <c r="G53" s="72"/>
      <c r="H53" s="68"/>
      <c r="I53" s="73"/>
      <c r="J53" s="63"/>
      <c r="K53" s="73"/>
      <c r="L53" s="73"/>
      <c r="M53" s="63"/>
      <c r="N53" s="73"/>
      <c r="O53" s="73"/>
      <c r="P53" s="63"/>
      <c r="Q53" s="8"/>
      <c r="R53" s="130"/>
    </row>
    <row r="54" spans="1:18" s="79" customFormat="1" x14ac:dyDescent="0.35">
      <c r="A54" s="129"/>
      <c r="B54" s="130" t="s">
        <v>1165</v>
      </c>
      <c r="C54" s="130"/>
      <c r="D54" s="96"/>
      <c r="E54" s="162" t="s">
        <v>1099</v>
      </c>
      <c r="F54" s="163"/>
      <c r="G54" s="72"/>
      <c r="H54" s="68"/>
      <c r="I54" s="73"/>
      <c r="J54" s="63"/>
      <c r="K54" s="73"/>
      <c r="L54" s="73"/>
      <c r="M54" s="63"/>
      <c r="N54" s="73"/>
      <c r="O54" s="73"/>
      <c r="P54" s="63"/>
      <c r="Q54" s="8"/>
      <c r="R54" s="130"/>
    </row>
    <row r="55" spans="1:18" s="79" customFormat="1" x14ac:dyDescent="0.35">
      <c r="A55" s="129"/>
      <c r="B55" s="130" t="s">
        <v>1166</v>
      </c>
      <c r="C55" s="130"/>
      <c r="D55" s="96"/>
      <c r="E55" s="162" t="s">
        <v>1100</v>
      </c>
      <c r="F55" s="163"/>
      <c r="G55" s="72"/>
      <c r="H55" s="68"/>
      <c r="I55" s="73"/>
      <c r="J55" s="63"/>
      <c r="K55" s="73"/>
      <c r="L55" s="73"/>
      <c r="M55" s="63"/>
      <c r="N55" s="73"/>
      <c r="O55" s="73"/>
      <c r="P55" s="63"/>
      <c r="Q55" s="8"/>
      <c r="R55" s="130"/>
    </row>
    <row r="56" spans="1:18" s="79" customFormat="1" ht="45" customHeight="1" x14ac:dyDescent="0.35">
      <c r="A56" s="129"/>
      <c r="B56" s="130" t="s">
        <v>1167</v>
      </c>
      <c r="C56" s="130"/>
      <c r="D56" s="96"/>
      <c r="E56" s="162" t="s">
        <v>1101</v>
      </c>
      <c r="F56" s="163"/>
      <c r="G56" s="72"/>
      <c r="H56" s="68"/>
      <c r="I56" s="73"/>
      <c r="J56" s="63"/>
      <c r="K56" s="73"/>
      <c r="L56" s="73"/>
      <c r="M56" s="63"/>
      <c r="N56" s="73"/>
      <c r="O56" s="73"/>
      <c r="P56" s="63"/>
      <c r="Q56" s="8"/>
      <c r="R56" s="130"/>
    </row>
    <row r="57" spans="1:18" s="79" customFormat="1" x14ac:dyDescent="0.35">
      <c r="A57" s="129"/>
      <c r="B57" s="130" t="s">
        <v>1168</v>
      </c>
      <c r="C57" s="130"/>
      <c r="D57" s="96"/>
      <c r="E57" s="162" t="s">
        <v>1102</v>
      </c>
      <c r="F57" s="163"/>
      <c r="G57" s="72"/>
      <c r="H57" s="68"/>
      <c r="I57" s="73"/>
      <c r="J57" s="63"/>
      <c r="K57" s="73"/>
      <c r="L57" s="73"/>
      <c r="M57" s="63"/>
      <c r="N57" s="73"/>
      <c r="O57" s="73"/>
      <c r="P57" s="63"/>
      <c r="Q57" s="8"/>
      <c r="R57" s="130"/>
    </row>
    <row r="58" spans="1:18" x14ac:dyDescent="0.35">
      <c r="A58" s="129"/>
      <c r="B58" s="130" t="s">
        <v>1169</v>
      </c>
      <c r="C58" s="130"/>
      <c r="D58" s="93" t="s">
        <v>1103</v>
      </c>
      <c r="E58" s="165" t="s">
        <v>1104</v>
      </c>
      <c r="F58" s="166"/>
      <c r="G58" s="71">
        <f t="shared" ref="G58:P58" si="4">G59+G62+G65+G68</f>
        <v>0</v>
      </c>
      <c r="H58" s="67">
        <f t="shared" si="4"/>
        <v>0</v>
      </c>
      <c r="I58" s="71">
        <f t="shared" si="4"/>
        <v>0</v>
      </c>
      <c r="J58" s="67">
        <f t="shared" si="4"/>
        <v>0</v>
      </c>
      <c r="K58" s="71">
        <f t="shared" si="4"/>
        <v>0</v>
      </c>
      <c r="L58" s="71">
        <f t="shared" si="4"/>
        <v>0</v>
      </c>
      <c r="M58" s="67">
        <f t="shared" si="4"/>
        <v>0</v>
      </c>
      <c r="N58" s="71">
        <f t="shared" si="4"/>
        <v>0</v>
      </c>
      <c r="O58" s="71">
        <f t="shared" si="4"/>
        <v>0</v>
      </c>
      <c r="P58" s="67">
        <f t="shared" si="4"/>
        <v>0</v>
      </c>
      <c r="Q58" s="8"/>
      <c r="R58" s="130"/>
    </row>
    <row r="59" spans="1:18" x14ac:dyDescent="0.35">
      <c r="A59" s="129"/>
      <c r="B59" s="130" t="s">
        <v>1170</v>
      </c>
      <c r="C59" s="130"/>
      <c r="D59" s="93" t="s">
        <v>451</v>
      </c>
      <c r="E59" s="165" t="s">
        <v>1105</v>
      </c>
      <c r="F59" s="166"/>
      <c r="G59" s="71">
        <f t="shared" ref="G59:P59" si="5">G60+G61</f>
        <v>0</v>
      </c>
      <c r="H59" s="67">
        <f t="shared" si="5"/>
        <v>0</v>
      </c>
      <c r="I59" s="71">
        <f t="shared" si="5"/>
        <v>0</v>
      </c>
      <c r="J59" s="67">
        <f t="shared" si="5"/>
        <v>0</v>
      </c>
      <c r="K59" s="71">
        <f t="shared" si="5"/>
        <v>0</v>
      </c>
      <c r="L59" s="71">
        <f t="shared" si="5"/>
        <v>0</v>
      </c>
      <c r="M59" s="67">
        <f t="shared" si="5"/>
        <v>0</v>
      </c>
      <c r="N59" s="71">
        <f t="shared" si="5"/>
        <v>0</v>
      </c>
      <c r="O59" s="71">
        <f t="shared" si="5"/>
        <v>0</v>
      </c>
      <c r="P59" s="67">
        <f t="shared" si="5"/>
        <v>0</v>
      </c>
      <c r="Q59" s="8"/>
      <c r="R59" s="130"/>
    </row>
    <row r="60" spans="1:18" x14ac:dyDescent="0.35">
      <c r="A60" s="129"/>
      <c r="B60" s="130" t="s">
        <v>1171</v>
      </c>
      <c r="C60" s="130"/>
      <c r="D60" s="95" t="s">
        <v>435</v>
      </c>
      <c r="E60" s="164" t="s">
        <v>1106</v>
      </c>
      <c r="F60" s="162"/>
      <c r="G60" s="72"/>
      <c r="H60" s="68"/>
      <c r="I60" s="73"/>
      <c r="J60" s="63"/>
      <c r="K60" s="73"/>
      <c r="L60" s="73"/>
      <c r="M60" s="63"/>
      <c r="N60" s="73"/>
      <c r="O60" s="73"/>
      <c r="P60" s="63"/>
      <c r="Q60" s="8"/>
      <c r="R60" s="130"/>
    </row>
    <row r="61" spans="1:18" x14ac:dyDescent="0.35">
      <c r="A61" s="129"/>
      <c r="B61" s="130" t="s">
        <v>1172</v>
      </c>
      <c r="C61" s="130"/>
      <c r="D61" s="95" t="s">
        <v>436</v>
      </c>
      <c r="E61" s="164" t="s">
        <v>1107</v>
      </c>
      <c r="F61" s="162"/>
      <c r="G61" s="72"/>
      <c r="H61" s="68"/>
      <c r="I61" s="73"/>
      <c r="J61" s="63"/>
      <c r="K61" s="73"/>
      <c r="L61" s="73"/>
      <c r="M61" s="63"/>
      <c r="N61" s="73"/>
      <c r="O61" s="73"/>
      <c r="P61" s="63"/>
      <c r="Q61" s="8"/>
      <c r="R61" s="130"/>
    </row>
    <row r="62" spans="1:18" s="79" customFormat="1" x14ac:dyDescent="0.35">
      <c r="A62" s="129"/>
      <c r="B62" s="130" t="s">
        <v>1175</v>
      </c>
      <c r="C62" s="130"/>
      <c r="D62" s="93" t="s">
        <v>452</v>
      </c>
      <c r="E62" s="165" t="s">
        <v>41</v>
      </c>
      <c r="F62" s="166"/>
      <c r="G62" s="71">
        <f t="shared" ref="G62:P62" si="6">G63+G64</f>
        <v>0</v>
      </c>
      <c r="H62" s="67">
        <f t="shared" si="6"/>
        <v>0</v>
      </c>
      <c r="I62" s="71">
        <f t="shared" si="6"/>
        <v>0</v>
      </c>
      <c r="J62" s="67">
        <f t="shared" si="6"/>
        <v>0</v>
      </c>
      <c r="K62" s="71">
        <f t="shared" si="6"/>
        <v>0</v>
      </c>
      <c r="L62" s="71">
        <f t="shared" si="6"/>
        <v>0</v>
      </c>
      <c r="M62" s="67">
        <f t="shared" si="6"/>
        <v>0</v>
      </c>
      <c r="N62" s="71">
        <f t="shared" si="6"/>
        <v>0</v>
      </c>
      <c r="O62" s="71">
        <f t="shared" si="6"/>
        <v>0</v>
      </c>
      <c r="P62" s="67">
        <f t="shared" si="6"/>
        <v>0</v>
      </c>
      <c r="Q62" s="8"/>
      <c r="R62" s="130"/>
    </row>
    <row r="63" spans="1:18" s="79" customFormat="1" x14ac:dyDescent="0.35">
      <c r="A63" s="129"/>
      <c r="B63" s="130" t="s">
        <v>1174</v>
      </c>
      <c r="C63" s="130"/>
      <c r="D63" s="95" t="s">
        <v>435</v>
      </c>
      <c r="E63" s="164" t="s">
        <v>1106</v>
      </c>
      <c r="F63" s="162"/>
      <c r="G63" s="72"/>
      <c r="H63" s="68"/>
      <c r="I63" s="73"/>
      <c r="J63" s="63"/>
      <c r="K63" s="73"/>
      <c r="L63" s="73"/>
      <c r="M63" s="63"/>
      <c r="N63" s="73"/>
      <c r="O63" s="73"/>
      <c r="P63" s="63"/>
      <c r="Q63" s="8"/>
      <c r="R63" s="130"/>
    </row>
    <row r="64" spans="1:18" s="79" customFormat="1" x14ac:dyDescent="0.35">
      <c r="A64" s="129"/>
      <c r="B64" s="130" t="s">
        <v>1173</v>
      </c>
      <c r="C64" s="130"/>
      <c r="D64" s="95" t="s">
        <v>436</v>
      </c>
      <c r="E64" s="164" t="s">
        <v>1107</v>
      </c>
      <c r="F64" s="162"/>
      <c r="G64" s="72"/>
      <c r="H64" s="68"/>
      <c r="I64" s="73"/>
      <c r="J64" s="63"/>
      <c r="K64" s="73"/>
      <c r="L64" s="73"/>
      <c r="M64" s="63"/>
      <c r="N64" s="73"/>
      <c r="O64" s="73"/>
      <c r="P64" s="63"/>
      <c r="Q64" s="8"/>
      <c r="R64" s="130"/>
    </row>
    <row r="65" spans="1:18" s="79" customFormat="1" x14ac:dyDescent="0.35">
      <c r="A65" s="129"/>
      <c r="B65" s="130" t="s">
        <v>1176</v>
      </c>
      <c r="C65" s="130"/>
      <c r="D65" s="93" t="s">
        <v>453</v>
      </c>
      <c r="E65" s="165" t="s">
        <v>1108</v>
      </c>
      <c r="F65" s="166"/>
      <c r="G65" s="71">
        <f t="shared" ref="G65:P65" si="7">G66+G67</f>
        <v>0</v>
      </c>
      <c r="H65" s="67">
        <f t="shared" si="7"/>
        <v>0</v>
      </c>
      <c r="I65" s="71">
        <f t="shared" si="7"/>
        <v>0</v>
      </c>
      <c r="J65" s="67">
        <f t="shared" si="7"/>
        <v>0</v>
      </c>
      <c r="K65" s="71">
        <f t="shared" si="7"/>
        <v>0</v>
      </c>
      <c r="L65" s="71">
        <f t="shared" si="7"/>
        <v>0</v>
      </c>
      <c r="M65" s="67">
        <f t="shared" si="7"/>
        <v>0</v>
      </c>
      <c r="N65" s="71">
        <f t="shared" si="7"/>
        <v>0</v>
      </c>
      <c r="O65" s="71">
        <f t="shared" si="7"/>
        <v>0</v>
      </c>
      <c r="P65" s="67">
        <f t="shared" si="7"/>
        <v>0</v>
      </c>
      <c r="Q65" s="8"/>
      <c r="R65" s="130"/>
    </row>
    <row r="66" spans="1:18" s="79" customFormat="1" x14ac:dyDescent="0.35">
      <c r="A66" s="129"/>
      <c r="B66" s="130" t="s">
        <v>1177</v>
      </c>
      <c r="C66" s="130"/>
      <c r="D66" s="95" t="s">
        <v>435</v>
      </c>
      <c r="E66" s="164" t="s">
        <v>1109</v>
      </c>
      <c r="F66" s="162"/>
      <c r="G66" s="72"/>
      <c r="H66" s="68"/>
      <c r="I66" s="73"/>
      <c r="J66" s="63"/>
      <c r="K66" s="73"/>
      <c r="L66" s="73"/>
      <c r="M66" s="63"/>
      <c r="N66" s="73"/>
      <c r="O66" s="73"/>
      <c r="P66" s="63"/>
      <c r="Q66" s="8"/>
      <c r="R66" s="130"/>
    </row>
    <row r="67" spans="1:18" s="79" customFormat="1" x14ac:dyDescent="0.35">
      <c r="A67" s="129"/>
      <c r="B67" s="130" t="s">
        <v>1178</v>
      </c>
      <c r="C67" s="130"/>
      <c r="D67" s="95" t="s">
        <v>436</v>
      </c>
      <c r="E67" s="164" t="s">
        <v>1110</v>
      </c>
      <c r="F67" s="162"/>
      <c r="G67" s="72"/>
      <c r="H67" s="68"/>
      <c r="I67" s="73"/>
      <c r="J67" s="63"/>
      <c r="K67" s="73"/>
      <c r="L67" s="73"/>
      <c r="M67" s="63"/>
      <c r="N67" s="73"/>
      <c r="O67" s="73"/>
      <c r="P67" s="63"/>
      <c r="Q67" s="8"/>
      <c r="R67" s="130"/>
    </row>
    <row r="68" spans="1:18" ht="15" customHeight="1" x14ac:dyDescent="0.35">
      <c r="A68" s="129"/>
      <c r="B68" s="130" t="s">
        <v>1179</v>
      </c>
      <c r="C68" s="130"/>
      <c r="D68" s="93" t="s">
        <v>454</v>
      </c>
      <c r="E68" s="165" t="s">
        <v>1111</v>
      </c>
      <c r="F68" s="166"/>
      <c r="G68" s="72"/>
      <c r="H68" s="68"/>
      <c r="I68" s="73"/>
      <c r="J68" s="63"/>
      <c r="K68" s="73"/>
      <c r="L68" s="73"/>
      <c r="M68" s="63"/>
      <c r="N68" s="73"/>
      <c r="O68" s="73"/>
      <c r="P68" s="63"/>
      <c r="Q68" s="8"/>
      <c r="R68" s="130"/>
    </row>
    <row r="69" spans="1:18" ht="15" customHeight="1" x14ac:dyDescent="0.35">
      <c r="A69" s="129"/>
      <c r="B69" s="130" t="s">
        <v>1180</v>
      </c>
      <c r="C69" s="130"/>
      <c r="D69" s="93"/>
      <c r="E69" s="164" t="s">
        <v>1112</v>
      </c>
      <c r="F69" s="162"/>
      <c r="G69" s="72"/>
      <c r="H69" s="68"/>
      <c r="I69" s="73"/>
      <c r="J69" s="63"/>
      <c r="K69" s="73"/>
      <c r="L69" s="73"/>
      <c r="M69" s="63"/>
      <c r="N69" s="73"/>
      <c r="O69" s="73"/>
      <c r="P69" s="63"/>
      <c r="Q69" s="8"/>
      <c r="R69" s="130"/>
    </row>
    <row r="70" spans="1:18" ht="15" customHeight="1" x14ac:dyDescent="0.35">
      <c r="A70" s="129"/>
      <c r="B70" s="130" t="s">
        <v>1181</v>
      </c>
      <c r="C70" s="130"/>
      <c r="D70" s="93" t="s">
        <v>636</v>
      </c>
      <c r="E70" s="165" t="s">
        <v>1115</v>
      </c>
      <c r="F70" s="166"/>
      <c r="G70" s="72"/>
      <c r="H70" s="68"/>
      <c r="I70" s="73"/>
      <c r="J70" s="63"/>
      <c r="K70" s="73"/>
      <c r="L70" s="73"/>
      <c r="M70" s="63"/>
      <c r="N70" s="73"/>
      <c r="O70" s="73"/>
      <c r="P70" s="63"/>
      <c r="Q70" s="8"/>
      <c r="R70" s="130"/>
    </row>
    <row r="71" spans="1:18" ht="15" customHeight="1" x14ac:dyDescent="0.35">
      <c r="A71" s="129"/>
      <c r="B71" s="130" t="s">
        <v>1182</v>
      </c>
      <c r="C71" s="130"/>
      <c r="D71" s="93" t="s">
        <v>637</v>
      </c>
      <c r="E71" s="165" t="s">
        <v>824</v>
      </c>
      <c r="F71" s="166"/>
      <c r="G71" s="72"/>
      <c r="H71" s="68"/>
      <c r="I71" s="73"/>
      <c r="J71" s="63"/>
      <c r="K71" s="73"/>
      <c r="L71" s="73"/>
      <c r="M71" s="63"/>
      <c r="N71" s="73"/>
      <c r="O71" s="73"/>
      <c r="P71" s="63"/>
      <c r="Q71" s="8"/>
      <c r="R71" s="130"/>
    </row>
    <row r="72" spans="1:18" ht="15" customHeight="1" x14ac:dyDescent="0.35">
      <c r="A72" s="129"/>
      <c r="B72" s="130" t="s">
        <v>1183</v>
      </c>
      <c r="C72" s="130"/>
      <c r="D72" s="93" t="s">
        <v>638</v>
      </c>
      <c r="E72" s="165" t="s">
        <v>1116</v>
      </c>
      <c r="F72" s="166"/>
      <c r="G72" s="72"/>
      <c r="H72" s="68"/>
      <c r="I72" s="73"/>
      <c r="J72" s="63"/>
      <c r="K72" s="73"/>
      <c r="L72" s="73"/>
      <c r="M72" s="63"/>
      <c r="N72" s="73"/>
      <c r="O72" s="73"/>
      <c r="P72" s="63"/>
      <c r="Q72" s="8"/>
      <c r="R72" s="130"/>
    </row>
    <row r="73" spans="1:18" ht="15" customHeight="1" x14ac:dyDescent="0.35">
      <c r="A73" s="129"/>
      <c r="B73" s="130" t="s">
        <v>1184</v>
      </c>
      <c r="C73" s="130"/>
      <c r="D73" s="93" t="s">
        <v>639</v>
      </c>
      <c r="E73" s="165" t="s">
        <v>1117</v>
      </c>
      <c r="F73" s="166"/>
      <c r="G73" s="72"/>
      <c r="H73" s="68"/>
      <c r="I73" s="73"/>
      <c r="J73" s="63"/>
      <c r="K73" s="73"/>
      <c r="L73" s="73"/>
      <c r="M73" s="63"/>
      <c r="N73" s="73"/>
      <c r="O73" s="73"/>
      <c r="P73" s="63"/>
      <c r="Q73" s="8"/>
      <c r="R73" s="130"/>
    </row>
    <row r="74" spans="1:18" s="79" customFormat="1" ht="15" customHeight="1" x14ac:dyDescent="0.35">
      <c r="A74" s="129"/>
      <c r="B74" s="130" t="s">
        <v>1185</v>
      </c>
      <c r="C74" s="130"/>
      <c r="D74" s="93" t="s">
        <v>1113</v>
      </c>
      <c r="E74" s="165" t="s">
        <v>1118</v>
      </c>
      <c r="F74" s="166"/>
      <c r="G74" s="72"/>
      <c r="H74" s="68"/>
      <c r="I74" s="73"/>
      <c r="J74" s="63"/>
      <c r="K74" s="73"/>
      <c r="L74" s="73"/>
      <c r="M74" s="63"/>
      <c r="N74" s="73"/>
      <c r="O74" s="73"/>
      <c r="P74" s="63"/>
      <c r="Q74" s="8"/>
      <c r="R74" s="130"/>
    </row>
    <row r="75" spans="1:18" s="79" customFormat="1" ht="15" customHeight="1" x14ac:dyDescent="0.35">
      <c r="A75" s="129"/>
      <c r="B75" s="130" t="s">
        <v>1186</v>
      </c>
      <c r="C75" s="130"/>
      <c r="D75" s="93" t="s">
        <v>1114</v>
      </c>
      <c r="E75" s="184" t="s">
        <v>1119</v>
      </c>
      <c r="F75" s="185"/>
      <c r="G75" s="72"/>
      <c r="H75" s="68"/>
      <c r="I75" s="73"/>
      <c r="J75" s="63"/>
      <c r="K75" s="73"/>
      <c r="L75" s="73"/>
      <c r="M75" s="63"/>
      <c r="N75" s="73"/>
      <c r="O75" s="73"/>
      <c r="P75" s="63"/>
      <c r="Q75" s="8"/>
      <c r="R75" s="130"/>
    </row>
    <row r="76" spans="1:18" s="79" customFormat="1" ht="15" customHeight="1" x14ac:dyDescent="0.35">
      <c r="A76" s="129"/>
      <c r="B76" s="130" t="s">
        <v>1187</v>
      </c>
      <c r="C76" s="130"/>
      <c r="D76" s="93">
        <v>2</v>
      </c>
      <c r="E76" s="165" t="s">
        <v>1120</v>
      </c>
      <c r="F76" s="166"/>
      <c r="G76" s="72"/>
      <c r="H76" s="68"/>
      <c r="I76" s="73"/>
      <c r="J76" s="63"/>
      <c r="K76" s="73"/>
      <c r="L76" s="73"/>
      <c r="M76" s="63"/>
      <c r="N76" s="73"/>
      <c r="O76" s="73"/>
      <c r="P76" s="63"/>
      <c r="Q76" s="8"/>
      <c r="R76" s="130"/>
    </row>
    <row r="77" spans="1:18" s="79" customFormat="1" ht="15" customHeight="1" x14ac:dyDescent="0.35">
      <c r="A77" s="129"/>
      <c r="B77" s="130" t="s">
        <v>1188</v>
      </c>
      <c r="C77" s="130"/>
      <c r="D77" s="93"/>
      <c r="E77" s="164" t="s">
        <v>1121</v>
      </c>
      <c r="F77" s="162"/>
      <c r="G77" s="72"/>
      <c r="H77" s="68"/>
      <c r="I77" s="73"/>
      <c r="J77" s="63"/>
      <c r="K77" s="73"/>
      <c r="L77" s="73"/>
      <c r="M77" s="63"/>
      <c r="N77" s="73"/>
      <c r="O77" s="73"/>
      <c r="P77" s="63"/>
      <c r="Q77" s="8"/>
      <c r="R77" s="130"/>
    </row>
    <row r="78" spans="1:18" s="79" customFormat="1" ht="15" customHeight="1" x14ac:dyDescent="0.35">
      <c r="A78" s="129"/>
      <c r="B78" s="130" t="s">
        <v>1189</v>
      </c>
      <c r="C78" s="130"/>
      <c r="D78" s="93">
        <v>3</v>
      </c>
      <c r="E78" s="165" t="s">
        <v>1122</v>
      </c>
      <c r="F78" s="166"/>
      <c r="G78" s="71">
        <f t="shared" ref="G78:P78" si="8">G79+G80+G84+G85+G86+G87</f>
        <v>0</v>
      </c>
      <c r="H78" s="67">
        <f t="shared" si="8"/>
        <v>0</v>
      </c>
      <c r="I78" s="71">
        <f t="shared" si="8"/>
        <v>0</v>
      </c>
      <c r="J78" s="67">
        <f t="shared" si="8"/>
        <v>0</v>
      </c>
      <c r="K78" s="71">
        <f t="shared" si="8"/>
        <v>0</v>
      </c>
      <c r="L78" s="71">
        <f t="shared" si="8"/>
        <v>0</v>
      </c>
      <c r="M78" s="67">
        <f t="shared" si="8"/>
        <v>0</v>
      </c>
      <c r="N78" s="71">
        <f t="shared" si="8"/>
        <v>0</v>
      </c>
      <c r="O78" s="71">
        <f t="shared" si="8"/>
        <v>0</v>
      </c>
      <c r="P78" s="67">
        <f t="shared" si="8"/>
        <v>0</v>
      </c>
      <c r="Q78" s="8"/>
      <c r="R78" s="130"/>
    </row>
    <row r="79" spans="1:18" s="79" customFormat="1" ht="15" customHeight="1" x14ac:dyDescent="0.35">
      <c r="A79" s="129"/>
      <c r="B79" s="130" t="s">
        <v>1190</v>
      </c>
      <c r="C79" s="130"/>
      <c r="D79" s="93" t="s">
        <v>634</v>
      </c>
      <c r="E79" s="165" t="s">
        <v>1071</v>
      </c>
      <c r="F79" s="166"/>
      <c r="G79" s="72"/>
      <c r="H79" s="68"/>
      <c r="I79" s="73"/>
      <c r="J79" s="63"/>
      <c r="K79" s="73"/>
      <c r="L79" s="73"/>
      <c r="M79" s="63"/>
      <c r="N79" s="73"/>
      <c r="O79" s="73"/>
      <c r="P79" s="63"/>
      <c r="Q79" s="8"/>
      <c r="R79" s="130"/>
    </row>
    <row r="80" spans="1:18" s="79" customFormat="1" ht="15" customHeight="1" x14ac:dyDescent="0.35">
      <c r="A80" s="129"/>
      <c r="B80" s="130" t="s">
        <v>1191</v>
      </c>
      <c r="C80" s="130"/>
      <c r="D80" s="93" t="s">
        <v>635</v>
      </c>
      <c r="E80" s="165" t="s">
        <v>1123</v>
      </c>
      <c r="F80" s="166"/>
      <c r="G80" s="71">
        <f t="shared" ref="G80:P80" si="9">G81+G82+G83</f>
        <v>0</v>
      </c>
      <c r="H80" s="67">
        <f t="shared" si="9"/>
        <v>0</v>
      </c>
      <c r="I80" s="71">
        <f t="shared" si="9"/>
        <v>0</v>
      </c>
      <c r="J80" s="67">
        <f t="shared" si="9"/>
        <v>0</v>
      </c>
      <c r="K80" s="71">
        <f t="shared" si="9"/>
        <v>0</v>
      </c>
      <c r="L80" s="71">
        <f t="shared" si="9"/>
        <v>0</v>
      </c>
      <c r="M80" s="67">
        <f t="shared" si="9"/>
        <v>0</v>
      </c>
      <c r="N80" s="71">
        <f t="shared" si="9"/>
        <v>0</v>
      </c>
      <c r="O80" s="71">
        <f t="shared" si="9"/>
        <v>0</v>
      </c>
      <c r="P80" s="67">
        <f t="shared" si="9"/>
        <v>0</v>
      </c>
      <c r="Q80" s="8"/>
      <c r="R80" s="130"/>
    </row>
    <row r="81" spans="1:18" s="79" customFormat="1" ht="15" customHeight="1" x14ac:dyDescent="0.35">
      <c r="A81" s="129"/>
      <c r="B81" s="130" t="s">
        <v>1192</v>
      </c>
      <c r="C81" s="130"/>
      <c r="D81" s="95" t="s">
        <v>451</v>
      </c>
      <c r="E81" s="164" t="s">
        <v>1124</v>
      </c>
      <c r="F81" s="162"/>
      <c r="G81" s="72"/>
      <c r="H81" s="68"/>
      <c r="I81" s="73"/>
      <c r="J81" s="63"/>
      <c r="K81" s="73"/>
      <c r="L81" s="73"/>
      <c r="M81" s="63"/>
      <c r="N81" s="73"/>
      <c r="O81" s="73"/>
      <c r="P81" s="63"/>
      <c r="Q81" s="8"/>
      <c r="R81" s="130"/>
    </row>
    <row r="82" spans="1:18" s="79" customFormat="1" ht="15" customHeight="1" x14ac:dyDescent="0.35">
      <c r="A82" s="129"/>
      <c r="B82" s="130" t="s">
        <v>1193</v>
      </c>
      <c r="C82" s="130"/>
      <c r="D82" s="95" t="s">
        <v>452</v>
      </c>
      <c r="E82" s="164" t="s">
        <v>1125</v>
      </c>
      <c r="F82" s="162"/>
      <c r="G82" s="72"/>
      <c r="H82" s="68"/>
      <c r="I82" s="73"/>
      <c r="J82" s="63"/>
      <c r="K82" s="73"/>
      <c r="L82" s="73"/>
      <c r="M82" s="63"/>
      <c r="N82" s="73"/>
      <c r="O82" s="73"/>
      <c r="P82" s="63"/>
      <c r="Q82" s="8"/>
      <c r="R82" s="130"/>
    </row>
    <row r="83" spans="1:18" s="79" customFormat="1" ht="15" customHeight="1" x14ac:dyDescent="0.35">
      <c r="A83" s="129"/>
      <c r="B83" s="130" t="s">
        <v>1194</v>
      </c>
      <c r="C83" s="130"/>
      <c r="D83" s="95" t="s">
        <v>453</v>
      </c>
      <c r="E83" s="164" t="s">
        <v>1126</v>
      </c>
      <c r="F83" s="162"/>
      <c r="G83" s="72"/>
      <c r="H83" s="68"/>
      <c r="I83" s="73"/>
      <c r="J83" s="63"/>
      <c r="K83" s="73"/>
      <c r="L83" s="73"/>
      <c r="M83" s="63"/>
      <c r="N83" s="73"/>
      <c r="O83" s="73"/>
      <c r="P83" s="63"/>
      <c r="Q83" s="8"/>
      <c r="R83" s="130"/>
    </row>
    <row r="84" spans="1:18" s="79" customFormat="1" ht="15" customHeight="1" x14ac:dyDescent="0.35">
      <c r="A84" s="129"/>
      <c r="B84" s="130" t="s">
        <v>1195</v>
      </c>
      <c r="C84" s="130"/>
      <c r="D84" s="93" t="s">
        <v>636</v>
      </c>
      <c r="E84" s="165" t="s">
        <v>1127</v>
      </c>
      <c r="F84" s="166"/>
      <c r="G84" s="72"/>
      <c r="H84" s="68"/>
      <c r="I84" s="73"/>
      <c r="J84" s="63"/>
      <c r="K84" s="73"/>
      <c r="L84" s="73"/>
      <c r="M84" s="63"/>
      <c r="N84" s="73"/>
      <c r="O84" s="73"/>
      <c r="P84" s="63"/>
      <c r="Q84" s="8"/>
      <c r="R84" s="130"/>
    </row>
    <row r="85" spans="1:18" s="79" customFormat="1" ht="15" customHeight="1" x14ac:dyDescent="0.35">
      <c r="A85" s="129"/>
      <c r="B85" s="130" t="s">
        <v>1196</v>
      </c>
      <c r="C85" s="130"/>
      <c r="D85" s="98" t="s">
        <v>637</v>
      </c>
      <c r="E85" s="165" t="s">
        <v>1128</v>
      </c>
      <c r="F85" s="166"/>
      <c r="G85" s="72"/>
      <c r="H85" s="68"/>
      <c r="I85" s="73"/>
      <c r="J85" s="63"/>
      <c r="K85" s="73"/>
      <c r="L85" s="73"/>
      <c r="M85" s="63"/>
      <c r="N85" s="73"/>
      <c r="O85" s="73"/>
      <c r="P85" s="63"/>
      <c r="Q85" s="8"/>
      <c r="R85" s="130"/>
    </row>
    <row r="86" spans="1:18" s="79" customFormat="1" ht="15" customHeight="1" x14ac:dyDescent="0.35">
      <c r="A86" s="129"/>
      <c r="B86" s="130" t="s">
        <v>1197</v>
      </c>
      <c r="C86" s="130"/>
      <c r="D86" s="93" t="s">
        <v>638</v>
      </c>
      <c r="E86" s="165" t="s">
        <v>1129</v>
      </c>
      <c r="F86" s="166"/>
      <c r="G86" s="72"/>
      <c r="H86" s="68"/>
      <c r="I86" s="73"/>
      <c r="J86" s="63"/>
      <c r="K86" s="73"/>
      <c r="L86" s="73"/>
      <c r="M86" s="63"/>
      <c r="N86" s="73"/>
      <c r="O86" s="73"/>
      <c r="P86" s="63"/>
      <c r="Q86" s="8"/>
      <c r="R86" s="130"/>
    </row>
    <row r="87" spans="1:18" s="79" customFormat="1" ht="15" customHeight="1" x14ac:dyDescent="0.35">
      <c r="A87" s="129"/>
      <c r="B87" s="130" t="s">
        <v>1198</v>
      </c>
      <c r="C87" s="130"/>
      <c r="D87" s="93" t="s">
        <v>639</v>
      </c>
      <c r="E87" s="165" t="s">
        <v>1130</v>
      </c>
      <c r="F87" s="166"/>
      <c r="G87" s="72"/>
      <c r="H87" s="68"/>
      <c r="I87" s="73"/>
      <c r="J87" s="63"/>
      <c r="K87" s="73"/>
      <c r="L87" s="73"/>
      <c r="M87" s="63"/>
      <c r="N87" s="73"/>
      <c r="O87" s="73"/>
      <c r="P87" s="63"/>
      <c r="Q87" s="8"/>
      <c r="R87" s="130"/>
    </row>
    <row r="88" spans="1:18" s="79" customFormat="1" ht="15" customHeight="1" x14ac:dyDescent="0.35">
      <c r="A88" s="129"/>
      <c r="B88" s="130"/>
      <c r="C88" s="130"/>
      <c r="D88" s="93">
        <v>4</v>
      </c>
      <c r="E88" s="165" t="s">
        <v>1131</v>
      </c>
      <c r="F88" s="166"/>
      <c r="G88" s="71">
        <f t="shared" ref="G88:P88" si="10">G31+G78</f>
        <v>0</v>
      </c>
      <c r="H88" s="67">
        <f t="shared" si="10"/>
        <v>0</v>
      </c>
      <c r="I88" s="71">
        <f t="shared" si="10"/>
        <v>0</v>
      </c>
      <c r="J88" s="67">
        <f t="shared" si="10"/>
        <v>0</v>
      </c>
      <c r="K88" s="71">
        <f t="shared" si="10"/>
        <v>0</v>
      </c>
      <c r="L88" s="71">
        <f t="shared" si="10"/>
        <v>0</v>
      </c>
      <c r="M88" s="67">
        <f t="shared" si="10"/>
        <v>0</v>
      </c>
      <c r="N88" s="71">
        <f t="shared" si="10"/>
        <v>0</v>
      </c>
      <c r="O88" s="71">
        <f t="shared" si="10"/>
        <v>0</v>
      </c>
      <c r="P88" s="67">
        <f t="shared" si="10"/>
        <v>0</v>
      </c>
      <c r="Q88" s="8"/>
      <c r="R88" s="130"/>
    </row>
    <row r="89" spans="1:18" x14ac:dyDescent="0.35">
      <c r="A89" s="129"/>
      <c r="B89" s="130"/>
      <c r="C89" s="130" t="s">
        <v>404</v>
      </c>
      <c r="D89" s="8"/>
      <c r="E89" s="2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130"/>
    </row>
    <row r="90" spans="1:18" hidden="1" x14ac:dyDescent="0.35">
      <c r="A90" s="110"/>
      <c r="B90" s="111"/>
      <c r="C90" s="111" t="s">
        <v>407</v>
      </c>
      <c r="D90" s="111"/>
      <c r="E90" s="112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30" t="s">
        <v>408</v>
      </c>
    </row>
    <row r="91" spans="1:18" hidden="1" x14ac:dyDescent="0.35"/>
    <row r="93" spans="1:18" x14ac:dyDescent="0.35">
      <c r="F93" s="136" t="s">
        <v>1141</v>
      </c>
    </row>
    <row r="99" spans="10:11" customFormat="1" x14ac:dyDescent="0.35">
      <c r="J99" s="8"/>
      <c r="K99" s="8"/>
    </row>
    <row r="100" spans="10:11" customFormat="1" x14ac:dyDescent="0.35">
      <c r="J100" s="8"/>
      <c r="K100" s="8"/>
    </row>
    <row r="101" spans="10:11" customFormat="1" x14ac:dyDescent="0.35">
      <c r="J101" s="8"/>
      <c r="K101" s="8"/>
    </row>
    <row r="102" spans="10:11" customFormat="1" x14ac:dyDescent="0.35">
      <c r="J102" s="8"/>
      <c r="K102" s="8"/>
    </row>
    <row r="103" spans="10:11" customFormat="1" x14ac:dyDescent="0.35">
      <c r="J103" s="8"/>
      <c r="K103" s="8"/>
    </row>
    <row r="104" spans="10:11" s="92" customFormat="1" x14ac:dyDescent="0.35"/>
    <row r="105" spans="10:11" s="92" customFormat="1" x14ac:dyDescent="0.35"/>
    <row r="106" spans="10:11" s="92" customFormat="1" x14ac:dyDescent="0.35"/>
    <row r="107" spans="10:11" s="92" customFormat="1" x14ac:dyDescent="0.35"/>
    <row r="108" spans="10:11" s="92" customFormat="1" x14ac:dyDescent="0.35"/>
    <row r="109" spans="10:11" s="92" customFormat="1" x14ac:dyDescent="0.35"/>
    <row r="110" spans="10:11" s="92" customFormat="1" ht="33" customHeight="1" x14ac:dyDescent="0.35"/>
    <row r="111" spans="10:11" s="92" customFormat="1" x14ac:dyDescent="0.35"/>
    <row r="112" spans="10:11" s="92" customFormat="1" x14ac:dyDescent="0.35"/>
    <row r="113" spans="10:11" customFormat="1" x14ac:dyDescent="0.35">
      <c r="J113" s="8"/>
      <c r="K113" s="8"/>
    </row>
    <row r="114" spans="10:11" customFormat="1" x14ac:dyDescent="0.35">
      <c r="J114" s="8"/>
      <c r="K114" s="8"/>
    </row>
    <row r="115" spans="10:11" customFormat="1" x14ac:dyDescent="0.35">
      <c r="J115" s="8"/>
      <c r="K115" s="8"/>
    </row>
    <row r="116" spans="10:11" customFormat="1" x14ac:dyDescent="0.35">
      <c r="J116" s="8"/>
      <c r="K116" s="8"/>
    </row>
  </sheetData>
  <mergeCells count="69">
    <mergeCell ref="E85:F85"/>
    <mergeCell ref="E86:F86"/>
    <mergeCell ref="E87:F87"/>
    <mergeCell ref="E88:F88"/>
    <mergeCell ref="E26:F28"/>
    <mergeCell ref="E78:F78"/>
    <mergeCell ref="E79:F79"/>
    <mergeCell ref="E80:F80"/>
    <mergeCell ref="E81:F81"/>
    <mergeCell ref="E82:F82"/>
    <mergeCell ref="E73:F73"/>
    <mergeCell ref="E74:F74"/>
    <mergeCell ref="E75:F75"/>
    <mergeCell ref="E76:F76"/>
    <mergeCell ref="E77:F77"/>
    <mergeCell ref="E66:F66"/>
    <mergeCell ref="E67:F67"/>
    <mergeCell ref="E70:F70"/>
    <mergeCell ref="E71:F71"/>
    <mergeCell ref="E72:F72"/>
    <mergeCell ref="E61:F61"/>
    <mergeCell ref="E62:F62"/>
    <mergeCell ref="E63:F63"/>
    <mergeCell ref="E64:F64"/>
    <mergeCell ref="E65:F65"/>
    <mergeCell ref="E56:F56"/>
    <mergeCell ref="E57:F57"/>
    <mergeCell ref="E58:F58"/>
    <mergeCell ref="E59:F59"/>
    <mergeCell ref="E60:F60"/>
    <mergeCell ref="E83:F83"/>
    <mergeCell ref="E84:F84"/>
    <mergeCell ref="N27:P27"/>
    <mergeCell ref="E34:F34"/>
    <mergeCell ref="E45:F45"/>
    <mergeCell ref="E69:F69"/>
    <mergeCell ref="E68:F68"/>
    <mergeCell ref="E31:F31"/>
    <mergeCell ref="E47:F47"/>
    <mergeCell ref="E46:F46"/>
    <mergeCell ref="E48:F48"/>
    <mergeCell ref="E49:F49"/>
    <mergeCell ref="E50:F50"/>
    <mergeCell ref="E51:F51"/>
    <mergeCell ref="E38:F38"/>
    <mergeCell ref="E39:F39"/>
    <mergeCell ref="D1:N1"/>
    <mergeCell ref="D2:N2"/>
    <mergeCell ref="G27:H27"/>
    <mergeCell ref="D13:D14"/>
    <mergeCell ref="G26:P26"/>
    <mergeCell ref="K27:M27"/>
    <mergeCell ref="I27:J27"/>
    <mergeCell ref="D26:D28"/>
    <mergeCell ref="E30:F30"/>
    <mergeCell ref="E52:F52"/>
    <mergeCell ref="E53:F53"/>
    <mergeCell ref="E54:F54"/>
    <mergeCell ref="E55:F55"/>
    <mergeCell ref="E43:F43"/>
    <mergeCell ref="E44:F44"/>
    <mergeCell ref="E40:F40"/>
    <mergeCell ref="E41:F41"/>
    <mergeCell ref="E42:F42"/>
    <mergeCell ref="E32:F32"/>
    <mergeCell ref="E33:F33"/>
    <mergeCell ref="E35:F35"/>
    <mergeCell ref="E36:F36"/>
    <mergeCell ref="E37:F37"/>
  </mergeCells>
  <phoneticPr fontId="4" type="noConversion"/>
  <dataValidations count="2">
    <dataValidation type="decimal" allowBlank="1" showInputMessage="1" showErrorMessage="1" errorTitle="Input Error" error="Please enter a numeric value between 0 and 99999999999999999" sqref="G12:G18 G30 I30 N30:O30 K30:L30 J30:J88 M30:M88 H30:H88 P30:P88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G31:G88 K31:L88 I31:I88 N31:O88">
      <formula1>0</formula1>
      <formula2>99999999999999900</formula2>
    </dataValidation>
  </dataValidations>
  <hyperlinks>
    <hyperlink ref="G3" location="Navigation!A1" display="Back To Navigation Page"/>
  </hyperlinks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P62"/>
  <sheetViews>
    <sheetView showGridLines="0" workbookViewId="0">
      <pane xSplit="5" ySplit="23" topLeftCell="F45" activePane="bottomRight" state="frozen"/>
      <selection activeCell="D29" sqref="D29:D55"/>
      <selection pane="topRight" activeCell="D29" sqref="D29:D55"/>
      <selection pane="bottomLeft" activeCell="D29" sqref="D29:D55"/>
      <selection pane="bottomRight" sqref="A1:C1048576"/>
    </sheetView>
  </sheetViews>
  <sheetFormatPr defaultRowHeight="14.5" x14ac:dyDescent="0.35"/>
  <cols>
    <col min="1" max="1" width="11.453125" hidden="1" customWidth="1"/>
    <col min="2" max="2" width="11.54296875" hidden="1" customWidth="1"/>
    <col min="3" max="3" width="13.26953125" hidden="1" customWidth="1"/>
    <col min="4" max="4" width="7.7265625" customWidth="1"/>
    <col min="5" max="5" width="34.7265625" customWidth="1"/>
    <col min="6" max="6" width="17.1796875" customWidth="1"/>
    <col min="7" max="7" width="19.7265625" customWidth="1"/>
    <col min="8" max="8" width="17.7265625" customWidth="1"/>
    <col min="9" max="9" width="20.7265625" customWidth="1"/>
    <col min="10" max="10" width="15.7265625" customWidth="1"/>
    <col min="11" max="11" width="20.1796875" customWidth="1"/>
    <col min="12" max="12" width="15.26953125" customWidth="1"/>
    <col min="13" max="13" width="20.1796875" customWidth="1"/>
  </cols>
  <sheetData>
    <row r="1" spans="1:16" ht="28" customHeight="1" x14ac:dyDescent="0.45">
      <c r="A1" s="14" t="s">
        <v>866</v>
      </c>
      <c r="D1" s="167" t="s">
        <v>884</v>
      </c>
      <c r="E1" s="167"/>
      <c r="F1" s="167"/>
      <c r="G1" s="167"/>
      <c r="H1" s="167"/>
      <c r="I1" s="167"/>
      <c r="J1" s="167"/>
      <c r="K1" s="167"/>
      <c r="L1" s="167"/>
    </row>
    <row r="2" spans="1:16" ht="18.75" customHeight="1" x14ac:dyDescent="0.45">
      <c r="A2" s="14"/>
      <c r="D2" s="167" t="s">
        <v>819</v>
      </c>
      <c r="E2" s="167"/>
      <c r="F2" s="167"/>
      <c r="G2" s="167"/>
      <c r="H2" s="167"/>
      <c r="I2" s="167"/>
      <c r="J2" s="167"/>
      <c r="K2" s="167"/>
      <c r="L2" s="167"/>
    </row>
    <row r="3" spans="1:16" x14ac:dyDescent="0.35">
      <c r="B3" s="107"/>
      <c r="C3" s="108"/>
      <c r="D3" s="108"/>
      <c r="E3" s="108"/>
      <c r="F3" s="108"/>
      <c r="G3" s="118" t="s">
        <v>1213</v>
      </c>
      <c r="H3" s="108"/>
      <c r="I3" s="108"/>
      <c r="J3" s="130"/>
    </row>
    <row r="4" spans="1:16" s="79" customFormat="1" x14ac:dyDescent="0.35">
      <c r="B4" s="129"/>
      <c r="C4" s="130"/>
      <c r="D4" s="130" t="s">
        <v>477</v>
      </c>
      <c r="E4" s="130"/>
      <c r="F4" s="130"/>
      <c r="G4" s="132"/>
      <c r="H4" s="130"/>
      <c r="I4" s="130"/>
      <c r="J4" s="130"/>
    </row>
    <row r="5" spans="1:16" hidden="1" x14ac:dyDescent="0.35">
      <c r="B5" s="129"/>
      <c r="C5" s="130"/>
      <c r="D5" s="130"/>
      <c r="E5" s="130"/>
      <c r="F5" s="130"/>
      <c r="G5" s="130"/>
      <c r="H5" s="130"/>
      <c r="I5" s="130"/>
      <c r="J5" s="130"/>
    </row>
    <row r="6" spans="1:16" hidden="1" x14ac:dyDescent="0.35">
      <c r="B6" s="129"/>
      <c r="C6" s="130"/>
      <c r="D6" s="130"/>
      <c r="E6" s="130"/>
      <c r="F6" s="130"/>
      <c r="G6" s="132"/>
      <c r="H6" s="130"/>
      <c r="I6" s="130"/>
      <c r="J6" s="130"/>
    </row>
    <row r="7" spans="1:16" hidden="1" x14ac:dyDescent="0.35">
      <c r="B7" s="129"/>
      <c r="C7" s="130"/>
      <c r="D7" s="130" t="s">
        <v>405</v>
      </c>
      <c r="E7" s="130" t="s">
        <v>431</v>
      </c>
      <c r="F7" s="130"/>
      <c r="G7" s="132"/>
      <c r="H7" s="132"/>
      <c r="I7" s="130" t="s">
        <v>404</v>
      </c>
      <c r="J7" s="130" t="s">
        <v>406</v>
      </c>
    </row>
    <row r="8" spans="1:16" x14ac:dyDescent="0.35">
      <c r="B8" s="129"/>
      <c r="C8" s="130"/>
      <c r="D8" s="130" t="s">
        <v>404</v>
      </c>
      <c r="E8" s="27"/>
      <c r="F8" s="27"/>
      <c r="G8" s="27"/>
      <c r="H8" s="27"/>
      <c r="I8" s="27"/>
      <c r="J8" s="130"/>
    </row>
    <row r="9" spans="1:16" ht="15" customHeight="1" x14ac:dyDescent="0.35">
      <c r="B9" s="129" t="s">
        <v>706</v>
      </c>
      <c r="C9" s="130"/>
      <c r="D9" s="130"/>
      <c r="E9" s="22" t="s">
        <v>857</v>
      </c>
      <c r="F9" s="188">
        <f>StartUp!G9</f>
        <v>0</v>
      </c>
      <c r="G9" s="189"/>
      <c r="H9" s="190"/>
      <c r="I9" s="8"/>
      <c r="J9" s="130"/>
    </row>
    <row r="10" spans="1:16" ht="29.25" customHeight="1" x14ac:dyDescent="0.35">
      <c r="B10" s="129" t="s">
        <v>707</v>
      </c>
      <c r="C10" s="130"/>
      <c r="D10" s="130"/>
      <c r="E10" s="22" t="s">
        <v>432</v>
      </c>
      <c r="F10" s="191">
        <f>StartUp!D17</f>
        <v>0</v>
      </c>
      <c r="G10" s="192"/>
      <c r="H10" s="193"/>
      <c r="I10" s="8"/>
      <c r="J10" s="130"/>
      <c r="P10" s="8"/>
    </row>
    <row r="11" spans="1:16" hidden="1" x14ac:dyDescent="0.35">
      <c r="B11" s="128"/>
      <c r="C11" s="128"/>
      <c r="D11" s="130" t="s">
        <v>404</v>
      </c>
      <c r="J11" s="130"/>
      <c r="P11" s="8"/>
    </row>
    <row r="12" spans="1:16" hidden="1" x14ac:dyDescent="0.35">
      <c r="B12" s="129"/>
      <c r="C12" s="130"/>
      <c r="D12" s="128"/>
      <c r="E12" s="8"/>
      <c r="F12" s="8"/>
      <c r="G12" s="8"/>
      <c r="H12" s="8"/>
      <c r="I12" s="8"/>
      <c r="J12" s="130"/>
      <c r="P12" s="8"/>
    </row>
    <row r="13" spans="1:16" hidden="1" x14ac:dyDescent="0.35">
      <c r="B13" s="110"/>
      <c r="C13" s="111"/>
      <c r="D13" s="111" t="s">
        <v>407</v>
      </c>
      <c r="E13" s="111"/>
      <c r="F13" s="111"/>
      <c r="G13" s="111"/>
      <c r="H13" s="111"/>
      <c r="I13" s="111"/>
      <c r="J13" s="130" t="s">
        <v>408</v>
      </c>
      <c r="P13" s="8"/>
    </row>
    <row r="14" spans="1:16" hidden="1" x14ac:dyDescent="0.35">
      <c r="A14" s="14"/>
      <c r="P14" s="8"/>
    </row>
    <row r="15" spans="1:16" hidden="1" x14ac:dyDescent="0.35">
      <c r="P15" s="8"/>
    </row>
    <row r="16" spans="1:16" hidden="1" x14ac:dyDescent="0.35">
      <c r="A16" s="107"/>
      <c r="B16" s="108"/>
      <c r="C16" s="108" t="s">
        <v>455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8"/>
    </row>
    <row r="17" spans="1:16" hidden="1" x14ac:dyDescent="0.35">
      <c r="A17" s="129"/>
      <c r="B17" s="130"/>
      <c r="C17" s="130"/>
      <c r="D17" s="130"/>
      <c r="E17" s="130"/>
      <c r="F17" s="130" t="s">
        <v>812</v>
      </c>
      <c r="G17" s="130" t="s">
        <v>813</v>
      </c>
      <c r="H17" s="130" t="s">
        <v>812</v>
      </c>
      <c r="I17" s="130" t="s">
        <v>813</v>
      </c>
      <c r="J17" s="130" t="s">
        <v>812</v>
      </c>
      <c r="K17" s="130" t="s">
        <v>813</v>
      </c>
      <c r="L17" s="130" t="s">
        <v>812</v>
      </c>
      <c r="M17" s="130" t="s">
        <v>813</v>
      </c>
      <c r="N17" s="130"/>
      <c r="O17" s="130"/>
      <c r="P17" s="8"/>
    </row>
    <row r="18" spans="1:16" x14ac:dyDescent="0.35">
      <c r="A18" s="129"/>
      <c r="B18" s="130"/>
      <c r="C18" s="130"/>
      <c r="D18" s="130"/>
      <c r="E18" s="130"/>
      <c r="F18" s="130" t="s">
        <v>852</v>
      </c>
      <c r="G18" s="130" t="s">
        <v>852</v>
      </c>
      <c r="H18" s="130" t="s">
        <v>814</v>
      </c>
      <c r="I18" s="130" t="s">
        <v>814</v>
      </c>
      <c r="J18" s="130" t="s">
        <v>815</v>
      </c>
      <c r="K18" s="130" t="s">
        <v>815</v>
      </c>
      <c r="L18" s="130" t="s">
        <v>816</v>
      </c>
      <c r="M18" s="130" t="s">
        <v>816</v>
      </c>
      <c r="N18" s="130"/>
      <c r="O18" s="130"/>
      <c r="P18" s="8"/>
    </row>
    <row r="19" spans="1:16" x14ac:dyDescent="0.35">
      <c r="A19" s="129"/>
      <c r="B19" s="130"/>
      <c r="C19" s="130" t="s">
        <v>405</v>
      </c>
      <c r="D19" s="130" t="s">
        <v>632</v>
      </c>
      <c r="E19" s="130" t="s">
        <v>431</v>
      </c>
      <c r="F19" s="130"/>
      <c r="G19" s="130"/>
      <c r="H19" s="130"/>
      <c r="I19" s="130"/>
      <c r="J19" s="130"/>
      <c r="K19" s="130"/>
      <c r="L19" s="130"/>
      <c r="M19" s="130"/>
      <c r="N19" s="130" t="s">
        <v>404</v>
      </c>
      <c r="O19" s="130" t="s">
        <v>406</v>
      </c>
      <c r="P19" s="8"/>
    </row>
    <row r="20" spans="1:16" x14ac:dyDescent="0.35">
      <c r="A20" s="129"/>
      <c r="B20" s="130"/>
      <c r="C20" s="130" t="s">
        <v>431</v>
      </c>
      <c r="D20" s="197" t="s">
        <v>640</v>
      </c>
      <c r="E20" s="197" t="s">
        <v>801</v>
      </c>
      <c r="F20" s="194" t="s">
        <v>441</v>
      </c>
      <c r="G20" s="195"/>
      <c r="H20" s="195"/>
      <c r="I20" s="195"/>
      <c r="J20" s="195"/>
      <c r="K20" s="195"/>
      <c r="L20" s="195"/>
      <c r="M20" s="196"/>
      <c r="N20" s="27"/>
      <c r="O20" s="130"/>
    </row>
    <row r="21" spans="1:16" x14ac:dyDescent="0.35">
      <c r="A21" s="129"/>
      <c r="B21" s="130"/>
      <c r="C21" s="113" t="s">
        <v>431</v>
      </c>
      <c r="D21" s="197"/>
      <c r="E21" s="197"/>
      <c r="F21" s="186" t="s">
        <v>825</v>
      </c>
      <c r="G21" s="198"/>
      <c r="H21" s="186" t="s">
        <v>826</v>
      </c>
      <c r="I21" s="187"/>
      <c r="J21" s="197" t="s">
        <v>827</v>
      </c>
      <c r="K21" s="197"/>
      <c r="L21" s="197" t="s">
        <v>853</v>
      </c>
      <c r="M21" s="197"/>
      <c r="N21" s="8"/>
      <c r="O21" s="130"/>
    </row>
    <row r="22" spans="1:16" x14ac:dyDescent="0.35">
      <c r="A22" s="129"/>
      <c r="B22" s="130"/>
      <c r="C22" s="113" t="s">
        <v>431</v>
      </c>
      <c r="D22" s="197"/>
      <c r="E22" s="197"/>
      <c r="F22" s="24" t="s">
        <v>829</v>
      </c>
      <c r="G22" s="24" t="s">
        <v>809</v>
      </c>
      <c r="H22" s="24" t="s">
        <v>829</v>
      </c>
      <c r="I22" s="24" t="s">
        <v>809</v>
      </c>
      <c r="J22" s="24" t="s">
        <v>829</v>
      </c>
      <c r="K22" s="24" t="s">
        <v>809</v>
      </c>
      <c r="L22" s="24" t="s">
        <v>829</v>
      </c>
      <c r="M22" s="24" t="s">
        <v>809</v>
      </c>
      <c r="N22" s="8"/>
      <c r="O22" s="130"/>
    </row>
    <row r="23" spans="1:16" hidden="1" x14ac:dyDescent="0.35">
      <c r="A23" s="129"/>
      <c r="B23" s="130"/>
      <c r="C23" s="130" t="s">
        <v>404</v>
      </c>
      <c r="D23" s="27"/>
      <c r="E23" s="8"/>
      <c r="F23" s="8"/>
      <c r="G23" s="8"/>
      <c r="H23" s="8"/>
      <c r="I23" s="8"/>
      <c r="J23" s="8"/>
      <c r="K23" s="8"/>
      <c r="L23" s="8"/>
      <c r="M23" s="8"/>
      <c r="N23" s="8"/>
      <c r="O23" s="130"/>
    </row>
    <row r="24" spans="1:16" x14ac:dyDescent="0.35">
      <c r="A24" s="129"/>
      <c r="B24" s="130" t="s">
        <v>873</v>
      </c>
      <c r="C24" s="130"/>
      <c r="D24" s="41">
        <v>1</v>
      </c>
      <c r="E24" s="19" t="s">
        <v>1030</v>
      </c>
      <c r="F24" s="72"/>
      <c r="G24" s="68"/>
      <c r="H24" s="73"/>
      <c r="I24" s="63"/>
      <c r="J24" s="73"/>
      <c r="K24" s="63"/>
      <c r="L24" s="73"/>
      <c r="M24" s="63"/>
      <c r="N24" s="8"/>
      <c r="O24" s="130"/>
    </row>
    <row r="25" spans="1:16" x14ac:dyDescent="0.35">
      <c r="A25" s="129"/>
      <c r="B25" s="128" t="s">
        <v>874</v>
      </c>
      <c r="C25" s="130"/>
      <c r="D25" s="41">
        <v>2</v>
      </c>
      <c r="E25" s="23" t="s">
        <v>1031</v>
      </c>
      <c r="F25" s="72"/>
      <c r="G25" s="68"/>
      <c r="H25" s="73"/>
      <c r="I25" s="63"/>
      <c r="J25" s="73"/>
      <c r="K25" s="63"/>
      <c r="L25" s="73"/>
      <c r="M25" s="63"/>
      <c r="N25" s="8"/>
      <c r="O25" s="130"/>
    </row>
    <row r="26" spans="1:16" ht="15" customHeight="1" x14ac:dyDescent="0.35">
      <c r="A26" s="129"/>
      <c r="B26" s="128" t="s">
        <v>875</v>
      </c>
      <c r="C26" s="130"/>
      <c r="D26" s="41">
        <v>3</v>
      </c>
      <c r="E26" s="23" t="s">
        <v>1032</v>
      </c>
      <c r="F26" s="72"/>
      <c r="G26" s="68"/>
      <c r="H26" s="73"/>
      <c r="I26" s="63"/>
      <c r="J26" s="73"/>
      <c r="K26" s="63"/>
      <c r="L26" s="73"/>
      <c r="M26" s="63"/>
      <c r="N26" s="8"/>
      <c r="O26" s="130"/>
    </row>
    <row r="27" spans="1:16" x14ac:dyDescent="0.35">
      <c r="A27" s="129"/>
      <c r="B27" s="128" t="s">
        <v>876</v>
      </c>
      <c r="C27" s="130"/>
      <c r="D27" s="41">
        <v>4</v>
      </c>
      <c r="E27" s="23" t="s">
        <v>1033</v>
      </c>
      <c r="F27" s="72"/>
      <c r="G27" s="68"/>
      <c r="H27" s="73"/>
      <c r="I27" s="63"/>
      <c r="J27" s="73"/>
      <c r="K27" s="63"/>
      <c r="L27" s="73"/>
      <c r="M27" s="63"/>
      <c r="N27" s="8"/>
      <c r="O27" s="130"/>
    </row>
    <row r="28" spans="1:16" x14ac:dyDescent="0.35">
      <c r="A28" s="129"/>
      <c r="B28" s="128" t="s">
        <v>877</v>
      </c>
      <c r="C28" s="130"/>
      <c r="D28" s="41">
        <v>5</v>
      </c>
      <c r="E28" s="23" t="s">
        <v>1034</v>
      </c>
      <c r="F28" s="72"/>
      <c r="G28" s="68"/>
      <c r="H28" s="73"/>
      <c r="I28" s="63"/>
      <c r="J28" s="73"/>
      <c r="K28" s="63"/>
      <c r="L28" s="73"/>
      <c r="M28" s="63"/>
      <c r="N28" s="8"/>
      <c r="O28" s="130"/>
    </row>
    <row r="29" spans="1:16" x14ac:dyDescent="0.35">
      <c r="A29" s="129"/>
      <c r="B29" s="128" t="s">
        <v>878</v>
      </c>
      <c r="C29" s="130"/>
      <c r="D29" s="41">
        <v>6</v>
      </c>
      <c r="E29" s="23" t="s">
        <v>1035</v>
      </c>
      <c r="F29" s="72"/>
      <c r="G29" s="68"/>
      <c r="H29" s="73"/>
      <c r="I29" s="63"/>
      <c r="J29" s="73"/>
      <c r="K29" s="63"/>
      <c r="L29" s="73"/>
      <c r="M29" s="63"/>
      <c r="N29" s="8"/>
      <c r="O29" s="130"/>
    </row>
    <row r="30" spans="1:16" x14ac:dyDescent="0.35">
      <c r="A30" s="129"/>
      <c r="B30" s="128" t="s">
        <v>879</v>
      </c>
      <c r="C30" s="130"/>
      <c r="D30" s="41">
        <v>7</v>
      </c>
      <c r="E30" s="23" t="s">
        <v>1036</v>
      </c>
      <c r="F30" s="72"/>
      <c r="G30" s="68"/>
      <c r="H30" s="73"/>
      <c r="I30" s="63"/>
      <c r="J30" s="73"/>
      <c r="K30" s="63"/>
      <c r="L30" s="73"/>
      <c r="M30" s="63"/>
      <c r="N30" s="8"/>
      <c r="O30" s="130"/>
    </row>
    <row r="31" spans="1:16" x14ac:dyDescent="0.35">
      <c r="A31" s="129"/>
      <c r="B31" s="128" t="s">
        <v>880</v>
      </c>
      <c r="C31" s="130"/>
      <c r="D31" s="41">
        <v>8</v>
      </c>
      <c r="E31" s="23" t="s">
        <v>1037</v>
      </c>
      <c r="F31" s="72"/>
      <c r="G31" s="68"/>
      <c r="H31" s="73"/>
      <c r="I31" s="63"/>
      <c r="J31" s="73"/>
      <c r="K31" s="63"/>
      <c r="L31" s="73"/>
      <c r="M31" s="63"/>
      <c r="N31" s="8"/>
      <c r="O31" s="130"/>
    </row>
    <row r="32" spans="1:16" x14ac:dyDescent="0.35">
      <c r="A32" s="129"/>
      <c r="B32" s="128" t="s">
        <v>881</v>
      </c>
      <c r="C32" s="130"/>
      <c r="D32" s="41">
        <v>9</v>
      </c>
      <c r="E32" s="23" t="s">
        <v>1038</v>
      </c>
      <c r="F32" s="72"/>
      <c r="G32" s="68"/>
      <c r="H32" s="73"/>
      <c r="I32" s="63"/>
      <c r="J32" s="73"/>
      <c r="K32" s="63"/>
      <c r="L32" s="73"/>
      <c r="M32" s="63"/>
      <c r="N32" s="8"/>
      <c r="O32" s="130"/>
    </row>
    <row r="33" spans="1:15" x14ac:dyDescent="0.35">
      <c r="A33" s="129"/>
      <c r="B33" s="128" t="s">
        <v>890</v>
      </c>
      <c r="C33" s="130"/>
      <c r="D33" s="41">
        <v>10</v>
      </c>
      <c r="E33" s="23" t="s">
        <v>1039</v>
      </c>
      <c r="F33" s="72"/>
      <c r="G33" s="68"/>
      <c r="H33" s="73"/>
      <c r="I33" s="63"/>
      <c r="J33" s="73"/>
      <c r="K33" s="63"/>
      <c r="L33" s="73"/>
      <c r="M33" s="63"/>
      <c r="N33" s="8"/>
      <c r="O33" s="130"/>
    </row>
    <row r="34" spans="1:15" x14ac:dyDescent="0.35">
      <c r="A34" s="129"/>
      <c r="B34" s="128" t="s">
        <v>891</v>
      </c>
      <c r="C34" s="130"/>
      <c r="D34" s="41">
        <v>11</v>
      </c>
      <c r="E34" s="23" t="s">
        <v>1040</v>
      </c>
      <c r="F34" s="72"/>
      <c r="G34" s="68"/>
      <c r="H34" s="73"/>
      <c r="I34" s="63"/>
      <c r="J34" s="73"/>
      <c r="K34" s="63"/>
      <c r="L34" s="73"/>
      <c r="M34" s="63"/>
      <c r="N34" s="8"/>
      <c r="O34" s="130"/>
    </row>
    <row r="35" spans="1:15" ht="15" customHeight="1" x14ac:dyDescent="0.35">
      <c r="A35" s="129"/>
      <c r="B35" s="128" t="s">
        <v>892</v>
      </c>
      <c r="C35" s="130"/>
      <c r="D35" s="41">
        <v>12</v>
      </c>
      <c r="E35" s="23" t="s">
        <v>1041</v>
      </c>
      <c r="F35" s="72"/>
      <c r="G35" s="68"/>
      <c r="H35" s="73"/>
      <c r="I35" s="63"/>
      <c r="J35" s="73"/>
      <c r="K35" s="63"/>
      <c r="L35" s="73"/>
      <c r="M35" s="63"/>
      <c r="N35" s="8"/>
      <c r="O35" s="130"/>
    </row>
    <row r="36" spans="1:15" x14ac:dyDescent="0.35">
      <c r="A36" s="129"/>
      <c r="B36" s="128" t="s">
        <v>893</v>
      </c>
      <c r="C36" s="130"/>
      <c r="D36" s="41">
        <v>13</v>
      </c>
      <c r="E36" s="19" t="s">
        <v>8</v>
      </c>
      <c r="F36" s="72"/>
      <c r="G36" s="68"/>
      <c r="H36" s="73"/>
      <c r="I36" s="63"/>
      <c r="J36" s="73"/>
      <c r="K36" s="63"/>
      <c r="L36" s="73"/>
      <c r="M36" s="63"/>
      <c r="N36" s="8"/>
      <c r="O36" s="130"/>
    </row>
    <row r="37" spans="1:15" x14ac:dyDescent="0.35">
      <c r="A37" s="129"/>
      <c r="B37" s="128" t="s">
        <v>894</v>
      </c>
      <c r="C37" s="130"/>
      <c r="D37" s="41">
        <v>14</v>
      </c>
      <c r="E37" s="23" t="s">
        <v>1042</v>
      </c>
      <c r="F37" s="72"/>
      <c r="G37" s="68"/>
      <c r="H37" s="73"/>
      <c r="I37" s="63"/>
      <c r="J37" s="73"/>
      <c r="K37" s="63"/>
      <c r="L37" s="73"/>
      <c r="M37" s="63"/>
      <c r="N37" s="8"/>
      <c r="O37" s="130"/>
    </row>
    <row r="38" spans="1:15" x14ac:dyDescent="0.35">
      <c r="A38" s="129"/>
      <c r="B38" s="128" t="s">
        <v>896</v>
      </c>
      <c r="C38" s="130"/>
      <c r="D38" s="41">
        <v>15</v>
      </c>
      <c r="E38" s="23" t="s">
        <v>1043</v>
      </c>
      <c r="F38" s="72"/>
      <c r="G38" s="68"/>
      <c r="H38" s="73"/>
      <c r="I38" s="63"/>
      <c r="J38" s="73"/>
      <c r="K38" s="63"/>
      <c r="L38" s="73"/>
      <c r="M38" s="63"/>
      <c r="N38" s="8"/>
      <c r="O38" s="130"/>
    </row>
    <row r="39" spans="1:15" x14ac:dyDescent="0.35">
      <c r="A39" s="129"/>
      <c r="B39" s="128" t="s">
        <v>897</v>
      </c>
      <c r="C39" s="130"/>
      <c r="D39" s="41">
        <v>16</v>
      </c>
      <c r="E39" s="23" t="s">
        <v>1044</v>
      </c>
      <c r="F39" s="72"/>
      <c r="G39" s="68"/>
      <c r="H39" s="73"/>
      <c r="I39" s="63"/>
      <c r="J39" s="73"/>
      <c r="K39" s="63"/>
      <c r="L39" s="73"/>
      <c r="M39" s="63"/>
      <c r="N39" s="8"/>
      <c r="O39" s="130"/>
    </row>
    <row r="40" spans="1:15" x14ac:dyDescent="0.35">
      <c r="A40" s="129"/>
      <c r="B40" s="128" t="s">
        <v>898</v>
      </c>
      <c r="C40" s="130"/>
      <c r="D40" s="41">
        <v>17</v>
      </c>
      <c r="E40" s="23" t="s">
        <v>1045</v>
      </c>
      <c r="F40" s="72"/>
      <c r="G40" s="68"/>
      <c r="H40" s="73"/>
      <c r="I40" s="63"/>
      <c r="J40" s="73"/>
      <c r="K40" s="63"/>
      <c r="L40" s="73"/>
      <c r="M40" s="63"/>
      <c r="N40" s="8"/>
      <c r="O40" s="130"/>
    </row>
    <row r="41" spans="1:15" x14ac:dyDescent="0.35">
      <c r="A41" s="129"/>
      <c r="B41" s="128" t="s">
        <v>899</v>
      </c>
      <c r="C41" s="130"/>
      <c r="D41" s="41">
        <v>18</v>
      </c>
      <c r="E41" s="23" t="s">
        <v>1046</v>
      </c>
      <c r="F41" s="72"/>
      <c r="G41" s="68"/>
      <c r="H41" s="73"/>
      <c r="I41" s="63"/>
      <c r="J41" s="73"/>
      <c r="K41" s="63"/>
      <c r="L41" s="73"/>
      <c r="M41" s="63"/>
      <c r="N41" s="8"/>
      <c r="O41" s="130"/>
    </row>
    <row r="42" spans="1:15" x14ac:dyDescent="0.35">
      <c r="A42" s="129"/>
      <c r="B42" s="128" t="s">
        <v>900</v>
      </c>
      <c r="C42" s="130"/>
      <c r="D42" s="41">
        <v>19</v>
      </c>
      <c r="E42" s="23" t="s">
        <v>1047</v>
      </c>
      <c r="F42" s="72"/>
      <c r="G42" s="68"/>
      <c r="H42" s="73"/>
      <c r="I42" s="63"/>
      <c r="J42" s="73"/>
      <c r="K42" s="63"/>
      <c r="L42" s="73"/>
      <c r="M42" s="63"/>
      <c r="N42" s="8"/>
      <c r="O42" s="130"/>
    </row>
    <row r="43" spans="1:15" x14ac:dyDescent="0.35">
      <c r="A43" s="129"/>
      <c r="B43" s="128" t="s">
        <v>901</v>
      </c>
      <c r="C43" s="130"/>
      <c r="D43" s="41">
        <v>20</v>
      </c>
      <c r="E43" s="23" t="s">
        <v>1048</v>
      </c>
      <c r="F43" s="72"/>
      <c r="G43" s="68"/>
      <c r="H43" s="73"/>
      <c r="I43" s="63"/>
      <c r="J43" s="73"/>
      <c r="K43" s="63"/>
      <c r="L43" s="73"/>
      <c r="M43" s="63"/>
      <c r="N43" s="8"/>
      <c r="O43" s="130"/>
    </row>
    <row r="44" spans="1:15" x14ac:dyDescent="0.35">
      <c r="A44" s="129"/>
      <c r="B44" s="128" t="s">
        <v>902</v>
      </c>
      <c r="C44" s="130"/>
      <c r="D44" s="41">
        <v>21</v>
      </c>
      <c r="E44" s="23" t="s">
        <v>1049</v>
      </c>
      <c r="F44" s="72"/>
      <c r="G44" s="68"/>
      <c r="H44" s="73"/>
      <c r="I44" s="63"/>
      <c r="J44" s="73"/>
      <c r="K44" s="63"/>
      <c r="L44" s="73"/>
      <c r="M44" s="63"/>
      <c r="N44" s="8"/>
      <c r="O44" s="130"/>
    </row>
    <row r="45" spans="1:15" x14ac:dyDescent="0.35">
      <c r="A45" s="129"/>
      <c r="B45" s="128" t="s">
        <v>903</v>
      </c>
      <c r="C45" s="130"/>
      <c r="D45" s="41">
        <v>22</v>
      </c>
      <c r="E45" s="23" t="s">
        <v>1050</v>
      </c>
      <c r="F45" s="72"/>
      <c r="G45" s="68"/>
      <c r="H45" s="73"/>
      <c r="I45" s="63"/>
      <c r="J45" s="73"/>
      <c r="K45" s="63"/>
      <c r="L45" s="73"/>
      <c r="M45" s="63"/>
      <c r="N45" s="8"/>
      <c r="O45" s="130"/>
    </row>
    <row r="46" spans="1:15" x14ac:dyDescent="0.35">
      <c r="A46" s="129"/>
      <c r="B46" s="128" t="s">
        <v>904</v>
      </c>
      <c r="C46" s="130"/>
      <c r="D46" s="41">
        <v>23</v>
      </c>
      <c r="E46" s="23" t="s">
        <v>1051</v>
      </c>
      <c r="F46" s="72"/>
      <c r="G46" s="68"/>
      <c r="H46" s="73"/>
      <c r="I46" s="63"/>
      <c r="J46" s="73"/>
      <c r="K46" s="63"/>
      <c r="L46" s="73"/>
      <c r="M46" s="63"/>
      <c r="N46" s="8"/>
      <c r="O46" s="130"/>
    </row>
    <row r="47" spans="1:15" x14ac:dyDescent="0.35">
      <c r="A47" s="129"/>
      <c r="B47" s="128" t="s">
        <v>905</v>
      </c>
      <c r="C47" s="130"/>
      <c r="D47" s="41">
        <v>24</v>
      </c>
      <c r="E47" s="23" t="s">
        <v>1052</v>
      </c>
      <c r="F47" s="72"/>
      <c r="G47" s="68"/>
      <c r="H47" s="73"/>
      <c r="I47" s="63"/>
      <c r="J47" s="73"/>
      <c r="K47" s="63"/>
      <c r="L47" s="73"/>
      <c r="M47" s="63"/>
      <c r="N47" s="8"/>
      <c r="O47" s="130"/>
    </row>
    <row r="48" spans="1:15" x14ac:dyDescent="0.35">
      <c r="A48" s="129"/>
      <c r="B48" s="128" t="s">
        <v>906</v>
      </c>
      <c r="C48" s="130"/>
      <c r="D48" s="41">
        <v>25</v>
      </c>
      <c r="E48" s="23" t="s">
        <v>1053</v>
      </c>
      <c r="F48" s="72"/>
      <c r="G48" s="68"/>
      <c r="H48" s="73"/>
      <c r="I48" s="63"/>
      <c r="J48" s="73"/>
      <c r="K48" s="63"/>
      <c r="L48" s="73"/>
      <c r="M48" s="63"/>
      <c r="N48" s="8"/>
      <c r="O48" s="130"/>
    </row>
    <row r="49" spans="1:15" x14ac:dyDescent="0.35">
      <c r="A49" s="129"/>
      <c r="B49" s="128" t="s">
        <v>907</v>
      </c>
      <c r="C49" s="130"/>
      <c r="D49" s="41">
        <v>26</v>
      </c>
      <c r="E49" s="23" t="s">
        <v>1054</v>
      </c>
      <c r="F49" s="72"/>
      <c r="G49" s="68"/>
      <c r="H49" s="73"/>
      <c r="I49" s="63"/>
      <c r="J49" s="73"/>
      <c r="K49" s="63"/>
      <c r="L49" s="73"/>
      <c r="M49" s="63"/>
      <c r="N49" s="8"/>
      <c r="O49" s="130"/>
    </row>
    <row r="50" spans="1:15" x14ac:dyDescent="0.35">
      <c r="A50" s="129"/>
      <c r="B50" s="128" t="s">
        <v>908</v>
      </c>
      <c r="C50" s="130"/>
      <c r="D50" s="41">
        <v>27</v>
      </c>
      <c r="E50" s="23" t="s">
        <v>1055</v>
      </c>
      <c r="F50" s="72"/>
      <c r="G50" s="68"/>
      <c r="H50" s="73"/>
      <c r="I50" s="63"/>
      <c r="J50" s="73"/>
      <c r="K50" s="63"/>
      <c r="L50" s="73"/>
      <c r="M50" s="63"/>
      <c r="N50" s="8"/>
      <c r="O50" s="130"/>
    </row>
    <row r="51" spans="1:15" x14ac:dyDescent="0.35">
      <c r="A51" s="129"/>
      <c r="B51" s="128" t="s">
        <v>909</v>
      </c>
      <c r="C51" s="130"/>
      <c r="D51" s="41">
        <v>28</v>
      </c>
      <c r="E51" s="23" t="s">
        <v>0</v>
      </c>
      <c r="F51" s="72"/>
      <c r="G51" s="68"/>
      <c r="H51" s="73"/>
      <c r="I51" s="63"/>
      <c r="J51" s="73"/>
      <c r="K51" s="63"/>
      <c r="L51" s="73"/>
      <c r="M51" s="63"/>
      <c r="N51" s="8"/>
      <c r="O51" s="130"/>
    </row>
    <row r="52" spans="1:15" x14ac:dyDescent="0.35">
      <c r="A52" s="129"/>
      <c r="B52" s="128" t="s">
        <v>1225</v>
      </c>
      <c r="C52" s="130"/>
      <c r="D52" s="41">
        <v>29</v>
      </c>
      <c r="E52" s="135" t="s">
        <v>1226</v>
      </c>
      <c r="F52" s="72"/>
      <c r="G52" s="68"/>
      <c r="H52" s="73"/>
      <c r="I52" s="63"/>
      <c r="J52" s="73"/>
      <c r="K52" s="63"/>
      <c r="L52" s="73"/>
      <c r="M52" s="63"/>
      <c r="N52" s="8"/>
      <c r="O52" s="130"/>
    </row>
    <row r="53" spans="1:15" x14ac:dyDescent="0.35">
      <c r="A53" s="129"/>
      <c r="B53" s="128" t="s">
        <v>910</v>
      </c>
      <c r="C53" s="130"/>
      <c r="D53" s="41">
        <v>30</v>
      </c>
      <c r="E53" s="23" t="s">
        <v>1</v>
      </c>
      <c r="F53" s="72"/>
      <c r="G53" s="68"/>
      <c r="H53" s="73"/>
      <c r="I53" s="63"/>
      <c r="J53" s="73"/>
      <c r="K53" s="63"/>
      <c r="L53" s="73"/>
      <c r="M53" s="63"/>
      <c r="N53" s="8"/>
      <c r="O53" s="130"/>
    </row>
    <row r="54" spans="1:15" x14ac:dyDescent="0.35">
      <c r="A54" s="129"/>
      <c r="B54" s="128" t="s">
        <v>649</v>
      </c>
      <c r="C54" s="130"/>
      <c r="D54" s="41">
        <v>31</v>
      </c>
      <c r="E54" s="23" t="s">
        <v>365</v>
      </c>
      <c r="F54" s="72"/>
      <c r="G54" s="68"/>
      <c r="H54" s="73"/>
      <c r="I54" s="63"/>
      <c r="J54" s="73"/>
      <c r="K54" s="63"/>
      <c r="L54" s="73"/>
      <c r="M54" s="63"/>
      <c r="N54" s="8"/>
      <c r="O54" s="130"/>
    </row>
    <row r="55" spans="1:15" x14ac:dyDescent="0.35">
      <c r="A55" s="129"/>
      <c r="B55" s="128" t="s">
        <v>911</v>
      </c>
      <c r="C55" s="130"/>
      <c r="D55" s="41">
        <v>32</v>
      </c>
      <c r="E55" s="23" t="s">
        <v>2</v>
      </c>
      <c r="F55" s="72"/>
      <c r="G55" s="68"/>
      <c r="H55" s="73"/>
      <c r="I55" s="63"/>
      <c r="J55" s="73"/>
      <c r="K55" s="63"/>
      <c r="L55" s="73"/>
      <c r="M55" s="63"/>
      <c r="N55" s="8"/>
      <c r="O55" s="130"/>
    </row>
    <row r="56" spans="1:15" x14ac:dyDescent="0.35">
      <c r="A56" s="129"/>
      <c r="B56" s="128" t="s">
        <v>912</v>
      </c>
      <c r="C56" s="130"/>
      <c r="D56" s="41">
        <v>33</v>
      </c>
      <c r="E56" s="23" t="s">
        <v>3</v>
      </c>
      <c r="F56" s="72"/>
      <c r="G56" s="68"/>
      <c r="H56" s="73"/>
      <c r="I56" s="63"/>
      <c r="J56" s="73"/>
      <c r="K56" s="63"/>
      <c r="L56" s="73"/>
      <c r="M56" s="63"/>
      <c r="N56" s="8"/>
      <c r="O56" s="130"/>
    </row>
    <row r="57" spans="1:15" x14ac:dyDescent="0.35">
      <c r="A57" s="129"/>
      <c r="B57" s="128" t="s">
        <v>913</v>
      </c>
      <c r="C57" s="130"/>
      <c r="D57" s="41">
        <v>34</v>
      </c>
      <c r="E57" s="23" t="s">
        <v>4</v>
      </c>
      <c r="F57" s="72"/>
      <c r="G57" s="68"/>
      <c r="H57" s="73"/>
      <c r="I57" s="63"/>
      <c r="J57" s="73"/>
      <c r="K57" s="63"/>
      <c r="L57" s="73"/>
      <c r="M57" s="63"/>
      <c r="N57" s="8"/>
      <c r="O57" s="130"/>
    </row>
    <row r="58" spans="1:15" x14ac:dyDescent="0.35">
      <c r="A58" s="129"/>
      <c r="B58" s="128" t="s">
        <v>914</v>
      </c>
      <c r="C58" s="130"/>
      <c r="D58" s="41">
        <v>35</v>
      </c>
      <c r="E58" s="23" t="s">
        <v>5</v>
      </c>
      <c r="F58" s="72"/>
      <c r="G58" s="68"/>
      <c r="H58" s="73"/>
      <c r="I58" s="63"/>
      <c r="J58" s="73"/>
      <c r="K58" s="63"/>
      <c r="L58" s="73"/>
      <c r="M58" s="63"/>
      <c r="N58" s="8"/>
      <c r="O58" s="130"/>
    </row>
    <row r="59" spans="1:15" x14ac:dyDescent="0.35">
      <c r="A59" s="129"/>
      <c r="B59" s="128" t="s">
        <v>841</v>
      </c>
      <c r="C59" s="130"/>
      <c r="D59" s="41">
        <v>36</v>
      </c>
      <c r="E59" s="23" t="s">
        <v>6</v>
      </c>
      <c r="F59" s="72"/>
      <c r="G59" s="68"/>
      <c r="H59" s="73"/>
      <c r="I59" s="63"/>
      <c r="J59" s="73"/>
      <c r="K59" s="63"/>
      <c r="L59" s="73"/>
      <c r="M59" s="63"/>
      <c r="N59" s="8"/>
      <c r="O59" s="130"/>
    </row>
    <row r="60" spans="1:15" x14ac:dyDescent="0.35">
      <c r="A60" s="129"/>
      <c r="B60" s="128" t="s">
        <v>915</v>
      </c>
      <c r="C60" s="130"/>
      <c r="D60" s="41">
        <v>37</v>
      </c>
      <c r="E60" s="23" t="s">
        <v>7</v>
      </c>
      <c r="F60" s="71">
        <f t="shared" ref="F60:M60" si="0">SUM(F24:F59)</f>
        <v>0</v>
      </c>
      <c r="G60" s="67">
        <f t="shared" si="0"/>
        <v>0</v>
      </c>
      <c r="H60" s="71">
        <f t="shared" si="0"/>
        <v>0</v>
      </c>
      <c r="I60" s="67">
        <f t="shared" si="0"/>
        <v>0</v>
      </c>
      <c r="J60" s="71">
        <f t="shared" si="0"/>
        <v>0</v>
      </c>
      <c r="K60" s="67">
        <f t="shared" si="0"/>
        <v>0</v>
      </c>
      <c r="L60" s="71">
        <f t="shared" si="0"/>
        <v>0</v>
      </c>
      <c r="M60" s="67">
        <f t="shared" si="0"/>
        <v>0</v>
      </c>
      <c r="N60" s="8"/>
      <c r="O60" s="130"/>
    </row>
    <row r="61" spans="1:15" x14ac:dyDescent="0.35">
      <c r="A61" s="129"/>
      <c r="B61" s="130"/>
      <c r="C61" s="130" t="s">
        <v>404</v>
      </c>
      <c r="D61" s="27"/>
      <c r="E61" s="8"/>
      <c r="F61" s="8"/>
      <c r="G61" s="8"/>
      <c r="H61" s="8"/>
      <c r="I61" s="8"/>
      <c r="J61" s="8"/>
      <c r="K61" s="8"/>
      <c r="L61" s="8"/>
      <c r="M61" s="8"/>
      <c r="N61" s="8"/>
      <c r="O61" s="130"/>
    </row>
    <row r="62" spans="1:15" s="8" customFormat="1" x14ac:dyDescent="0.35">
      <c r="A62" s="130"/>
      <c r="B62" s="130"/>
      <c r="C62" s="130" t="s">
        <v>407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 t="s">
        <v>408</v>
      </c>
    </row>
  </sheetData>
  <mergeCells count="11">
    <mergeCell ref="H21:I21"/>
    <mergeCell ref="F9:H9"/>
    <mergeCell ref="F10:H10"/>
    <mergeCell ref="D1:L1"/>
    <mergeCell ref="D2:L2"/>
    <mergeCell ref="F20:M20"/>
    <mergeCell ref="E20:E22"/>
    <mergeCell ref="D20:D22"/>
    <mergeCell ref="F21:G21"/>
    <mergeCell ref="J21:K21"/>
    <mergeCell ref="L21:M21"/>
  </mergeCells>
  <phoneticPr fontId="4" type="noConversion"/>
  <dataValidations count="2">
    <dataValidation type="decimal" allowBlank="1" showInputMessage="1" showErrorMessage="1" errorTitle="Input Error" error="Please enter a numeric value between 0 and 99999999999999999" sqref="G24:G60 I24:I60 K24:K60 M24:M60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F24:F60 H24:H60 J24:J60 L24:L60">
      <formula1>0</formula1>
      <formula2>99999999999999900</formula2>
    </dataValidation>
  </dataValidations>
  <hyperlinks>
    <hyperlink ref="G3" location="Navigation!A1" display="Back To Navigation Page"/>
  </hyperlinks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61"/>
  <sheetViews>
    <sheetView showGridLines="0" workbookViewId="0">
      <pane xSplit="5" ySplit="22" topLeftCell="F23" activePane="bottomRight" state="frozen"/>
      <selection pane="topRight" activeCell="F1" sqref="F1"/>
      <selection pane="bottomLeft" activeCell="A22" sqref="A22"/>
      <selection pane="bottomRight" sqref="A1:C1048576"/>
    </sheetView>
  </sheetViews>
  <sheetFormatPr defaultRowHeight="14.5" x14ac:dyDescent="0.35"/>
  <cols>
    <col min="1" max="1" width="8.26953125" hidden="1" customWidth="1"/>
    <col min="2" max="2" width="12.54296875" hidden="1" customWidth="1"/>
    <col min="3" max="3" width="19.26953125" hidden="1" customWidth="1"/>
    <col min="4" max="4" width="7.54296875" customWidth="1"/>
    <col min="5" max="5" width="41.1796875" customWidth="1"/>
    <col min="6" max="13" width="18.7265625" customWidth="1"/>
  </cols>
  <sheetData>
    <row r="1" spans="1:15" ht="28" customHeight="1" x14ac:dyDescent="0.45">
      <c r="A1" s="50" t="s">
        <v>867</v>
      </c>
      <c r="D1" s="167" t="s">
        <v>885</v>
      </c>
      <c r="E1" s="167"/>
      <c r="F1" s="167"/>
      <c r="G1" s="167"/>
      <c r="H1" s="167"/>
      <c r="I1" s="167"/>
      <c r="J1" s="167"/>
      <c r="K1" s="167"/>
      <c r="L1" s="167"/>
      <c r="M1" s="167"/>
    </row>
    <row r="2" spans="1:15" ht="18.5" x14ac:dyDescent="0.45">
      <c r="D2" s="167" t="s">
        <v>820</v>
      </c>
      <c r="E2" s="167"/>
      <c r="F2" s="167"/>
      <c r="G2" s="167"/>
      <c r="H2" s="167"/>
      <c r="I2" s="167"/>
      <c r="J2" s="167"/>
      <c r="K2" s="167"/>
      <c r="L2" s="167"/>
      <c r="M2" s="167"/>
    </row>
    <row r="3" spans="1:15" x14ac:dyDescent="0.35">
      <c r="B3" s="107"/>
      <c r="C3" s="108"/>
      <c r="D3" s="108"/>
      <c r="E3" s="108"/>
      <c r="F3" s="108"/>
      <c r="G3" s="108"/>
      <c r="H3" s="118" t="s">
        <v>1213</v>
      </c>
      <c r="I3" s="108"/>
      <c r="J3" s="130"/>
    </row>
    <row r="4" spans="1:15" s="79" customFormat="1" x14ac:dyDescent="0.35">
      <c r="B4" s="129"/>
      <c r="C4" s="130"/>
      <c r="D4" s="130" t="s">
        <v>478</v>
      </c>
      <c r="E4" s="130"/>
      <c r="F4" s="130"/>
      <c r="G4" s="130"/>
      <c r="H4" s="132"/>
      <c r="I4" s="130"/>
      <c r="J4" s="130"/>
    </row>
    <row r="5" spans="1:15" x14ac:dyDescent="0.35">
      <c r="B5" s="129"/>
      <c r="C5" s="130"/>
      <c r="D5" s="130"/>
      <c r="E5" s="130"/>
      <c r="F5" s="130"/>
      <c r="G5" s="130"/>
      <c r="H5" s="130"/>
      <c r="I5" s="130"/>
      <c r="J5" s="130"/>
    </row>
    <row r="6" spans="1:15" x14ac:dyDescent="0.35">
      <c r="B6" s="129"/>
      <c r="C6" s="130"/>
      <c r="D6" s="130"/>
      <c r="E6" s="130"/>
      <c r="F6" s="130"/>
      <c r="G6" s="130"/>
      <c r="H6" s="130"/>
      <c r="I6" s="130"/>
      <c r="J6" s="130"/>
    </row>
    <row r="7" spans="1:15" x14ac:dyDescent="0.35">
      <c r="B7" s="129"/>
      <c r="C7" s="130"/>
      <c r="D7" s="130" t="s">
        <v>405</v>
      </c>
      <c r="E7" s="130" t="s">
        <v>431</v>
      </c>
      <c r="F7" s="130"/>
      <c r="G7" s="130"/>
      <c r="H7" s="130"/>
      <c r="I7" s="130" t="s">
        <v>404</v>
      </c>
      <c r="J7" s="130" t="s">
        <v>406</v>
      </c>
    </row>
    <row r="8" spans="1:15" x14ac:dyDescent="0.35">
      <c r="B8" s="129"/>
      <c r="C8" s="130"/>
      <c r="D8" s="130" t="s">
        <v>404</v>
      </c>
      <c r="E8" s="8"/>
      <c r="F8" s="8"/>
      <c r="G8" s="8"/>
      <c r="H8" s="8"/>
      <c r="I8" s="8"/>
      <c r="J8" s="130"/>
    </row>
    <row r="9" spans="1:15" ht="30.75" customHeight="1" x14ac:dyDescent="0.35">
      <c r="B9" s="129" t="s">
        <v>706</v>
      </c>
      <c r="C9" s="130"/>
      <c r="D9" s="130"/>
      <c r="E9" s="22" t="s">
        <v>858</v>
      </c>
      <c r="F9" s="188">
        <f>StartUp!G9</f>
        <v>0</v>
      </c>
      <c r="G9" s="201"/>
      <c r="H9" s="202"/>
      <c r="I9" s="8"/>
      <c r="J9" s="130"/>
    </row>
    <row r="10" spans="1:15" ht="30.75" customHeight="1" x14ac:dyDescent="0.35">
      <c r="B10" s="129" t="s">
        <v>707</v>
      </c>
      <c r="C10" s="130"/>
      <c r="D10" s="130"/>
      <c r="E10" s="25" t="s">
        <v>432</v>
      </c>
      <c r="F10" s="191">
        <f>StartUp!D17</f>
        <v>0</v>
      </c>
      <c r="G10" s="199"/>
      <c r="H10" s="200"/>
      <c r="I10" s="8"/>
      <c r="J10" s="130"/>
    </row>
    <row r="11" spans="1:15" x14ac:dyDescent="0.35">
      <c r="B11" s="129"/>
      <c r="C11" s="130"/>
      <c r="D11" s="130" t="s">
        <v>404</v>
      </c>
      <c r="E11" s="8"/>
      <c r="F11" s="8"/>
      <c r="G11" s="8"/>
      <c r="H11" s="8"/>
      <c r="I11" s="8"/>
      <c r="J11" s="130"/>
    </row>
    <row r="12" spans="1:15" hidden="1" x14ac:dyDescent="0.35">
      <c r="B12" s="110"/>
      <c r="C12" s="111"/>
      <c r="D12" s="111" t="s">
        <v>407</v>
      </c>
      <c r="E12" s="111"/>
      <c r="F12" s="111"/>
      <c r="G12" s="111"/>
      <c r="H12" s="111"/>
      <c r="I12" s="111"/>
      <c r="J12" s="130" t="s">
        <v>408</v>
      </c>
    </row>
    <row r="13" spans="1:15" hidden="1" x14ac:dyDescent="0.35"/>
    <row r="14" spans="1:15" hidden="1" x14ac:dyDescent="0.35"/>
    <row r="15" spans="1:15" hidden="1" x14ac:dyDescent="0.35">
      <c r="A15" s="107"/>
      <c r="B15" s="108"/>
      <c r="C15" s="108" t="s">
        <v>479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14"/>
    </row>
    <row r="16" spans="1:15" hidden="1" x14ac:dyDescent="0.35">
      <c r="A16" s="129"/>
      <c r="B16" s="130"/>
      <c r="C16" s="130"/>
      <c r="D16" s="130"/>
      <c r="E16" s="130"/>
      <c r="F16" s="130" t="s">
        <v>916</v>
      </c>
      <c r="G16" s="130" t="s">
        <v>917</v>
      </c>
      <c r="H16" s="130" t="s">
        <v>916</v>
      </c>
      <c r="I16" s="130" t="s">
        <v>917</v>
      </c>
      <c r="J16" s="130" t="s">
        <v>916</v>
      </c>
      <c r="K16" s="130" t="s">
        <v>917</v>
      </c>
      <c r="L16" s="130" t="s">
        <v>916</v>
      </c>
      <c r="M16" s="130" t="s">
        <v>917</v>
      </c>
      <c r="N16" s="130"/>
      <c r="O16" s="115"/>
    </row>
    <row r="17" spans="1:15" hidden="1" x14ac:dyDescent="0.35">
      <c r="A17" s="129"/>
      <c r="B17" s="130"/>
      <c r="C17" s="130"/>
      <c r="D17" s="130"/>
      <c r="E17" s="130"/>
      <c r="F17" s="130" t="s">
        <v>400</v>
      </c>
      <c r="G17" s="130" t="s">
        <v>400</v>
      </c>
      <c r="H17" s="130" t="s">
        <v>918</v>
      </c>
      <c r="I17" s="130" t="s">
        <v>918</v>
      </c>
      <c r="J17" s="130" t="s">
        <v>919</v>
      </c>
      <c r="K17" s="130" t="s">
        <v>919</v>
      </c>
      <c r="L17" s="130" t="s">
        <v>921</v>
      </c>
      <c r="M17" s="130" t="s">
        <v>921</v>
      </c>
      <c r="N17" s="130"/>
      <c r="O17" s="115"/>
    </row>
    <row r="18" spans="1:15" x14ac:dyDescent="0.35">
      <c r="A18" s="129"/>
      <c r="B18" s="130"/>
      <c r="C18" s="130" t="s">
        <v>405</v>
      </c>
      <c r="D18" s="130" t="s">
        <v>632</v>
      </c>
      <c r="E18" s="130" t="s">
        <v>431</v>
      </c>
      <c r="F18" s="130"/>
      <c r="G18" s="130"/>
      <c r="H18" s="130"/>
      <c r="I18" s="130"/>
      <c r="J18" s="130"/>
      <c r="K18" s="130"/>
      <c r="L18" s="130"/>
      <c r="M18" s="130"/>
      <c r="N18" s="130" t="s">
        <v>404</v>
      </c>
      <c r="O18" s="115" t="s">
        <v>406</v>
      </c>
    </row>
    <row r="19" spans="1:15" x14ac:dyDescent="0.35">
      <c r="A19" s="129"/>
      <c r="B19" s="130"/>
      <c r="C19" s="130" t="s">
        <v>431</v>
      </c>
      <c r="D19" s="197" t="s">
        <v>640</v>
      </c>
      <c r="E19" s="197" t="s">
        <v>801</v>
      </c>
      <c r="F19" s="194" t="s">
        <v>441</v>
      </c>
      <c r="G19" s="195"/>
      <c r="H19" s="195"/>
      <c r="I19" s="195"/>
      <c r="J19" s="195"/>
      <c r="K19" s="195"/>
      <c r="L19" s="195"/>
      <c r="M19" s="196"/>
      <c r="N19" s="27"/>
      <c r="O19" s="130"/>
    </row>
    <row r="20" spans="1:15" x14ac:dyDescent="0.35">
      <c r="A20" s="129"/>
      <c r="B20" s="130"/>
      <c r="C20" s="113" t="s">
        <v>431</v>
      </c>
      <c r="D20" s="197"/>
      <c r="E20" s="197"/>
      <c r="F20" s="197" t="s">
        <v>825</v>
      </c>
      <c r="G20" s="203"/>
      <c r="H20" s="197" t="s">
        <v>826</v>
      </c>
      <c r="I20" s="197"/>
      <c r="J20" s="197" t="s">
        <v>827</v>
      </c>
      <c r="K20" s="197"/>
      <c r="L20" s="197" t="s">
        <v>853</v>
      </c>
      <c r="M20" s="197"/>
      <c r="N20" s="8"/>
      <c r="O20" s="130"/>
    </row>
    <row r="21" spans="1:15" x14ac:dyDescent="0.35">
      <c r="A21" s="129"/>
      <c r="B21" s="130"/>
      <c r="C21" s="113" t="s">
        <v>431</v>
      </c>
      <c r="D21" s="197"/>
      <c r="E21" s="197"/>
      <c r="F21" s="24" t="s">
        <v>829</v>
      </c>
      <c r="G21" s="24" t="s">
        <v>830</v>
      </c>
      <c r="H21" s="24" t="s">
        <v>829</v>
      </c>
      <c r="I21" s="24" t="s">
        <v>831</v>
      </c>
      <c r="J21" s="24" t="s">
        <v>829</v>
      </c>
      <c r="K21" s="24" t="s">
        <v>831</v>
      </c>
      <c r="L21" s="24" t="s">
        <v>829</v>
      </c>
      <c r="M21" s="24" t="s">
        <v>831</v>
      </c>
      <c r="N21" s="8"/>
      <c r="O21" s="130"/>
    </row>
    <row r="22" spans="1:15" hidden="1" x14ac:dyDescent="0.35">
      <c r="A22" s="129"/>
      <c r="B22" s="130"/>
      <c r="C22" s="130" t="s">
        <v>404</v>
      </c>
      <c r="D22" s="27"/>
      <c r="E22" s="8"/>
      <c r="F22" s="8"/>
      <c r="G22" s="8"/>
      <c r="H22" s="8"/>
      <c r="I22" s="8"/>
      <c r="J22" s="8"/>
      <c r="K22" s="8"/>
      <c r="L22" s="8"/>
      <c r="M22" s="8"/>
      <c r="N22" s="8"/>
      <c r="O22" s="130"/>
    </row>
    <row r="23" spans="1:15" x14ac:dyDescent="0.35">
      <c r="A23" s="129"/>
      <c r="B23" s="130" t="s">
        <v>873</v>
      </c>
      <c r="C23" s="130"/>
      <c r="D23" s="41">
        <v>1</v>
      </c>
      <c r="E23" s="23" t="s">
        <v>1030</v>
      </c>
      <c r="F23" s="72"/>
      <c r="G23" s="68"/>
      <c r="H23" s="73"/>
      <c r="I23" s="63"/>
      <c r="J23" s="73"/>
      <c r="K23" s="63"/>
      <c r="L23" s="73"/>
      <c r="M23" s="63"/>
      <c r="N23" s="8"/>
      <c r="O23" s="130"/>
    </row>
    <row r="24" spans="1:15" x14ac:dyDescent="0.35">
      <c r="A24" s="129"/>
      <c r="B24" s="128" t="s">
        <v>874</v>
      </c>
      <c r="C24" s="130"/>
      <c r="D24" s="41">
        <v>2</v>
      </c>
      <c r="E24" s="23" t="s">
        <v>1031</v>
      </c>
      <c r="F24" s="72"/>
      <c r="G24" s="68"/>
      <c r="H24" s="73"/>
      <c r="I24" s="63"/>
      <c r="J24" s="73"/>
      <c r="K24" s="63"/>
      <c r="L24" s="73"/>
      <c r="M24" s="63"/>
      <c r="N24" s="8"/>
      <c r="O24" s="130"/>
    </row>
    <row r="25" spans="1:15" ht="15" customHeight="1" x14ac:dyDescent="0.35">
      <c r="A25" s="129"/>
      <c r="B25" s="128" t="s">
        <v>875</v>
      </c>
      <c r="C25" s="130"/>
      <c r="D25" s="41">
        <v>3</v>
      </c>
      <c r="E25" s="23" t="s">
        <v>1032</v>
      </c>
      <c r="F25" s="72"/>
      <c r="G25" s="68"/>
      <c r="H25" s="73"/>
      <c r="I25" s="63"/>
      <c r="J25" s="73"/>
      <c r="K25" s="63"/>
      <c r="L25" s="73"/>
      <c r="M25" s="63"/>
      <c r="N25" s="8"/>
      <c r="O25" s="130"/>
    </row>
    <row r="26" spans="1:15" x14ac:dyDescent="0.35">
      <c r="A26" s="129"/>
      <c r="B26" s="128" t="s">
        <v>876</v>
      </c>
      <c r="C26" s="130"/>
      <c r="D26" s="41">
        <v>4</v>
      </c>
      <c r="E26" s="23" t="s">
        <v>1033</v>
      </c>
      <c r="F26" s="72"/>
      <c r="G26" s="68"/>
      <c r="H26" s="73"/>
      <c r="I26" s="63"/>
      <c r="J26" s="73"/>
      <c r="K26" s="63"/>
      <c r="L26" s="73"/>
      <c r="M26" s="63"/>
      <c r="N26" s="8"/>
      <c r="O26" s="130"/>
    </row>
    <row r="27" spans="1:15" x14ac:dyDescent="0.35">
      <c r="A27" s="129"/>
      <c r="B27" s="128" t="s">
        <v>877</v>
      </c>
      <c r="C27" s="130"/>
      <c r="D27" s="41">
        <v>5</v>
      </c>
      <c r="E27" s="23" t="s">
        <v>1034</v>
      </c>
      <c r="F27" s="72"/>
      <c r="G27" s="68"/>
      <c r="H27" s="73"/>
      <c r="I27" s="63"/>
      <c r="J27" s="73"/>
      <c r="K27" s="63"/>
      <c r="L27" s="73"/>
      <c r="M27" s="63"/>
      <c r="N27" s="8"/>
      <c r="O27" s="130"/>
    </row>
    <row r="28" spans="1:15" x14ac:dyDescent="0.35">
      <c r="A28" s="129"/>
      <c r="B28" s="128" t="s">
        <v>878</v>
      </c>
      <c r="C28" s="130"/>
      <c r="D28" s="41">
        <v>6</v>
      </c>
      <c r="E28" s="23" t="s">
        <v>1035</v>
      </c>
      <c r="F28" s="72"/>
      <c r="G28" s="68"/>
      <c r="H28" s="73"/>
      <c r="I28" s="63"/>
      <c r="J28" s="73"/>
      <c r="K28" s="63"/>
      <c r="L28" s="73"/>
      <c r="M28" s="63"/>
      <c r="N28" s="8"/>
      <c r="O28" s="130"/>
    </row>
    <row r="29" spans="1:15" x14ac:dyDescent="0.35">
      <c r="A29" s="129"/>
      <c r="B29" s="128" t="s">
        <v>879</v>
      </c>
      <c r="C29" s="130"/>
      <c r="D29" s="41">
        <v>7</v>
      </c>
      <c r="E29" s="23" t="s">
        <v>1036</v>
      </c>
      <c r="F29" s="72"/>
      <c r="G29" s="68"/>
      <c r="H29" s="73"/>
      <c r="I29" s="63"/>
      <c r="J29" s="73"/>
      <c r="K29" s="63"/>
      <c r="L29" s="73"/>
      <c r="M29" s="63"/>
      <c r="N29" s="8"/>
      <c r="O29" s="130"/>
    </row>
    <row r="30" spans="1:15" x14ac:dyDescent="0.35">
      <c r="A30" s="129"/>
      <c r="B30" s="128" t="s">
        <v>880</v>
      </c>
      <c r="C30" s="130"/>
      <c r="D30" s="41">
        <v>8</v>
      </c>
      <c r="E30" s="23" t="s">
        <v>1037</v>
      </c>
      <c r="F30" s="72"/>
      <c r="G30" s="68"/>
      <c r="H30" s="73"/>
      <c r="I30" s="63"/>
      <c r="J30" s="73"/>
      <c r="K30" s="63"/>
      <c r="L30" s="73"/>
      <c r="M30" s="63"/>
      <c r="N30" s="8"/>
      <c r="O30" s="130"/>
    </row>
    <row r="31" spans="1:15" x14ac:dyDescent="0.35">
      <c r="A31" s="129"/>
      <c r="B31" s="128" t="s">
        <v>881</v>
      </c>
      <c r="C31" s="130"/>
      <c r="D31" s="41">
        <v>9</v>
      </c>
      <c r="E31" s="23" t="s">
        <v>1038</v>
      </c>
      <c r="F31" s="72"/>
      <c r="G31" s="68"/>
      <c r="H31" s="73"/>
      <c r="I31" s="63"/>
      <c r="J31" s="73"/>
      <c r="K31" s="63"/>
      <c r="L31" s="73"/>
      <c r="M31" s="63"/>
      <c r="N31" s="8"/>
      <c r="O31" s="130"/>
    </row>
    <row r="32" spans="1:15" x14ac:dyDescent="0.35">
      <c r="A32" s="129"/>
      <c r="B32" s="128" t="s">
        <v>890</v>
      </c>
      <c r="C32" s="130"/>
      <c r="D32" s="41">
        <v>10</v>
      </c>
      <c r="E32" s="23" t="s">
        <v>1039</v>
      </c>
      <c r="F32" s="72"/>
      <c r="G32" s="68"/>
      <c r="H32" s="73"/>
      <c r="I32" s="63"/>
      <c r="J32" s="73"/>
      <c r="K32" s="63"/>
      <c r="L32" s="73"/>
      <c r="M32" s="63"/>
      <c r="N32" s="8"/>
      <c r="O32" s="130"/>
    </row>
    <row r="33" spans="1:15" x14ac:dyDescent="0.35">
      <c r="A33" s="129"/>
      <c r="B33" s="128" t="s">
        <v>891</v>
      </c>
      <c r="C33" s="130"/>
      <c r="D33" s="41">
        <v>11</v>
      </c>
      <c r="E33" s="23" t="s">
        <v>1040</v>
      </c>
      <c r="F33" s="72"/>
      <c r="G33" s="68"/>
      <c r="H33" s="73"/>
      <c r="I33" s="63"/>
      <c r="J33" s="73"/>
      <c r="K33" s="63"/>
      <c r="L33" s="73"/>
      <c r="M33" s="63"/>
      <c r="N33" s="8"/>
      <c r="O33" s="130"/>
    </row>
    <row r="34" spans="1:15" ht="15" customHeight="1" x14ac:dyDescent="0.35">
      <c r="A34" s="129"/>
      <c r="B34" s="128" t="s">
        <v>892</v>
      </c>
      <c r="C34" s="130"/>
      <c r="D34" s="41">
        <v>12</v>
      </c>
      <c r="E34" s="23" t="s">
        <v>1041</v>
      </c>
      <c r="F34" s="72"/>
      <c r="G34" s="68"/>
      <c r="H34" s="73"/>
      <c r="I34" s="63"/>
      <c r="J34" s="73"/>
      <c r="K34" s="63"/>
      <c r="L34" s="73"/>
      <c r="M34" s="63"/>
      <c r="N34" s="8"/>
      <c r="O34" s="130"/>
    </row>
    <row r="35" spans="1:15" x14ac:dyDescent="0.35">
      <c r="A35" s="129"/>
      <c r="B35" s="128" t="s">
        <v>893</v>
      </c>
      <c r="C35" s="130"/>
      <c r="D35" s="41">
        <v>13</v>
      </c>
      <c r="E35" s="23" t="s">
        <v>8</v>
      </c>
      <c r="F35" s="72"/>
      <c r="G35" s="68"/>
      <c r="H35" s="73"/>
      <c r="I35" s="63"/>
      <c r="J35" s="73"/>
      <c r="K35" s="63"/>
      <c r="L35" s="73"/>
      <c r="M35" s="63"/>
      <c r="N35" s="8"/>
      <c r="O35" s="130"/>
    </row>
    <row r="36" spans="1:15" x14ac:dyDescent="0.35">
      <c r="A36" s="129"/>
      <c r="B36" s="128" t="s">
        <v>894</v>
      </c>
      <c r="C36" s="130"/>
      <c r="D36" s="41">
        <v>14</v>
      </c>
      <c r="E36" s="23" t="s">
        <v>1042</v>
      </c>
      <c r="F36" s="72"/>
      <c r="G36" s="68"/>
      <c r="H36" s="73"/>
      <c r="I36" s="63"/>
      <c r="J36" s="73"/>
      <c r="K36" s="63"/>
      <c r="L36" s="73"/>
      <c r="M36" s="63"/>
      <c r="N36" s="8"/>
      <c r="O36" s="130"/>
    </row>
    <row r="37" spans="1:15" x14ac:dyDescent="0.35">
      <c r="A37" s="129"/>
      <c r="B37" s="128" t="s">
        <v>896</v>
      </c>
      <c r="C37" s="130"/>
      <c r="D37" s="41">
        <v>15</v>
      </c>
      <c r="E37" s="23" t="s">
        <v>1043</v>
      </c>
      <c r="F37" s="72"/>
      <c r="G37" s="68"/>
      <c r="H37" s="73"/>
      <c r="I37" s="63"/>
      <c r="J37" s="73"/>
      <c r="K37" s="63"/>
      <c r="L37" s="73"/>
      <c r="M37" s="63"/>
      <c r="N37" s="8"/>
      <c r="O37" s="130"/>
    </row>
    <row r="38" spans="1:15" x14ac:dyDescent="0.35">
      <c r="A38" s="129"/>
      <c r="B38" s="128" t="s">
        <v>897</v>
      </c>
      <c r="C38" s="130"/>
      <c r="D38" s="41">
        <v>16</v>
      </c>
      <c r="E38" s="23" t="s">
        <v>1044</v>
      </c>
      <c r="F38" s="72"/>
      <c r="G38" s="68"/>
      <c r="H38" s="73"/>
      <c r="I38" s="63"/>
      <c r="J38" s="73"/>
      <c r="K38" s="63"/>
      <c r="L38" s="73"/>
      <c r="M38" s="63"/>
      <c r="N38" s="8"/>
      <c r="O38" s="130"/>
    </row>
    <row r="39" spans="1:15" x14ac:dyDescent="0.35">
      <c r="A39" s="129"/>
      <c r="B39" s="128" t="s">
        <v>898</v>
      </c>
      <c r="C39" s="130"/>
      <c r="D39" s="41">
        <v>17</v>
      </c>
      <c r="E39" s="23" t="s">
        <v>1045</v>
      </c>
      <c r="F39" s="72"/>
      <c r="G39" s="68"/>
      <c r="H39" s="73"/>
      <c r="I39" s="63"/>
      <c r="J39" s="73"/>
      <c r="K39" s="63"/>
      <c r="L39" s="73"/>
      <c r="M39" s="63"/>
      <c r="N39" s="8"/>
      <c r="O39" s="130"/>
    </row>
    <row r="40" spans="1:15" x14ac:dyDescent="0.35">
      <c r="A40" s="129"/>
      <c r="B40" s="128" t="s">
        <v>899</v>
      </c>
      <c r="C40" s="130"/>
      <c r="D40" s="41">
        <v>18</v>
      </c>
      <c r="E40" s="23" t="s">
        <v>1046</v>
      </c>
      <c r="F40" s="72"/>
      <c r="G40" s="68"/>
      <c r="H40" s="73"/>
      <c r="I40" s="63"/>
      <c r="J40" s="73"/>
      <c r="K40" s="63"/>
      <c r="L40" s="73"/>
      <c r="M40" s="63"/>
      <c r="N40" s="8"/>
      <c r="O40" s="130"/>
    </row>
    <row r="41" spans="1:15" x14ac:dyDescent="0.35">
      <c r="A41" s="129"/>
      <c r="B41" s="128" t="s">
        <v>900</v>
      </c>
      <c r="C41" s="130"/>
      <c r="D41" s="41">
        <v>19</v>
      </c>
      <c r="E41" s="23" t="s">
        <v>1047</v>
      </c>
      <c r="F41" s="72"/>
      <c r="G41" s="68"/>
      <c r="H41" s="73"/>
      <c r="I41" s="63"/>
      <c r="J41" s="73"/>
      <c r="K41" s="63"/>
      <c r="L41" s="73"/>
      <c r="M41" s="63"/>
      <c r="N41" s="8"/>
      <c r="O41" s="130"/>
    </row>
    <row r="42" spans="1:15" x14ac:dyDescent="0.35">
      <c r="A42" s="129"/>
      <c r="B42" s="128" t="s">
        <v>901</v>
      </c>
      <c r="C42" s="130"/>
      <c r="D42" s="41">
        <v>20</v>
      </c>
      <c r="E42" s="23" t="s">
        <v>1048</v>
      </c>
      <c r="F42" s="72"/>
      <c r="G42" s="68"/>
      <c r="H42" s="73"/>
      <c r="I42" s="63"/>
      <c r="J42" s="73"/>
      <c r="K42" s="63"/>
      <c r="L42" s="73"/>
      <c r="M42" s="63"/>
      <c r="N42" s="8"/>
      <c r="O42" s="130"/>
    </row>
    <row r="43" spans="1:15" x14ac:dyDescent="0.35">
      <c r="A43" s="129"/>
      <c r="B43" s="128" t="s">
        <v>902</v>
      </c>
      <c r="C43" s="130"/>
      <c r="D43" s="41">
        <v>21</v>
      </c>
      <c r="E43" s="23" t="s">
        <v>1049</v>
      </c>
      <c r="F43" s="72"/>
      <c r="G43" s="68"/>
      <c r="H43" s="73"/>
      <c r="I43" s="63"/>
      <c r="J43" s="73"/>
      <c r="K43" s="63"/>
      <c r="L43" s="73"/>
      <c r="M43" s="63"/>
      <c r="N43" s="8"/>
      <c r="O43" s="130"/>
    </row>
    <row r="44" spans="1:15" x14ac:dyDescent="0.35">
      <c r="A44" s="129"/>
      <c r="B44" s="128" t="s">
        <v>903</v>
      </c>
      <c r="C44" s="130"/>
      <c r="D44" s="41">
        <v>22</v>
      </c>
      <c r="E44" s="23" t="s">
        <v>1050</v>
      </c>
      <c r="F44" s="72"/>
      <c r="G44" s="68"/>
      <c r="H44" s="73"/>
      <c r="I44" s="63"/>
      <c r="J44" s="73"/>
      <c r="K44" s="63"/>
      <c r="L44" s="73"/>
      <c r="M44" s="63"/>
      <c r="N44" s="8"/>
      <c r="O44" s="130"/>
    </row>
    <row r="45" spans="1:15" x14ac:dyDescent="0.35">
      <c r="A45" s="129"/>
      <c r="B45" s="128" t="s">
        <v>904</v>
      </c>
      <c r="C45" s="130"/>
      <c r="D45" s="41">
        <v>23</v>
      </c>
      <c r="E45" s="23" t="s">
        <v>1051</v>
      </c>
      <c r="F45" s="72"/>
      <c r="G45" s="68"/>
      <c r="H45" s="73"/>
      <c r="I45" s="63"/>
      <c r="J45" s="73"/>
      <c r="K45" s="63"/>
      <c r="L45" s="73"/>
      <c r="M45" s="63"/>
      <c r="N45" s="8"/>
      <c r="O45" s="130"/>
    </row>
    <row r="46" spans="1:15" x14ac:dyDescent="0.35">
      <c r="A46" s="129"/>
      <c r="B46" s="128" t="s">
        <v>905</v>
      </c>
      <c r="C46" s="130"/>
      <c r="D46" s="41">
        <v>24</v>
      </c>
      <c r="E46" s="23" t="s">
        <v>1052</v>
      </c>
      <c r="F46" s="72"/>
      <c r="G46" s="68"/>
      <c r="H46" s="73"/>
      <c r="I46" s="63"/>
      <c r="J46" s="73"/>
      <c r="K46" s="63"/>
      <c r="L46" s="73"/>
      <c r="M46" s="63"/>
      <c r="N46" s="8"/>
      <c r="O46" s="130"/>
    </row>
    <row r="47" spans="1:15" x14ac:dyDescent="0.35">
      <c r="A47" s="129"/>
      <c r="B47" s="128" t="s">
        <v>906</v>
      </c>
      <c r="C47" s="130"/>
      <c r="D47" s="41">
        <v>25</v>
      </c>
      <c r="E47" s="23" t="s">
        <v>1053</v>
      </c>
      <c r="F47" s="72"/>
      <c r="G47" s="68"/>
      <c r="H47" s="73"/>
      <c r="I47" s="63"/>
      <c r="J47" s="73"/>
      <c r="K47" s="63"/>
      <c r="L47" s="73"/>
      <c r="M47" s="63"/>
      <c r="N47" s="8"/>
      <c r="O47" s="130"/>
    </row>
    <row r="48" spans="1:15" x14ac:dyDescent="0.35">
      <c r="A48" s="129"/>
      <c r="B48" s="128" t="s">
        <v>907</v>
      </c>
      <c r="C48" s="130"/>
      <c r="D48" s="41">
        <v>26</v>
      </c>
      <c r="E48" s="23" t="s">
        <v>1054</v>
      </c>
      <c r="F48" s="72"/>
      <c r="G48" s="68"/>
      <c r="H48" s="73"/>
      <c r="I48" s="63"/>
      <c r="J48" s="73"/>
      <c r="K48" s="63"/>
      <c r="L48" s="73"/>
      <c r="M48" s="63"/>
      <c r="N48" s="8"/>
      <c r="O48" s="130"/>
    </row>
    <row r="49" spans="1:15" x14ac:dyDescent="0.35">
      <c r="A49" s="129"/>
      <c r="B49" s="128" t="s">
        <v>908</v>
      </c>
      <c r="C49" s="130"/>
      <c r="D49" s="41">
        <v>27</v>
      </c>
      <c r="E49" s="23" t="s">
        <v>1055</v>
      </c>
      <c r="F49" s="72"/>
      <c r="G49" s="68"/>
      <c r="H49" s="73"/>
      <c r="I49" s="63"/>
      <c r="J49" s="73"/>
      <c r="K49" s="63"/>
      <c r="L49" s="73"/>
      <c r="M49" s="63"/>
      <c r="N49" s="8"/>
      <c r="O49" s="130"/>
    </row>
    <row r="50" spans="1:15" x14ac:dyDescent="0.35">
      <c r="A50" s="129"/>
      <c r="B50" s="128" t="s">
        <v>909</v>
      </c>
      <c r="C50" s="130"/>
      <c r="D50" s="41">
        <v>28</v>
      </c>
      <c r="E50" s="23" t="s">
        <v>0</v>
      </c>
      <c r="F50" s="72"/>
      <c r="G50" s="68"/>
      <c r="H50" s="73"/>
      <c r="I50" s="63"/>
      <c r="J50" s="73"/>
      <c r="K50" s="63"/>
      <c r="L50" s="73"/>
      <c r="M50" s="63"/>
      <c r="N50" s="8"/>
      <c r="O50" s="130"/>
    </row>
    <row r="51" spans="1:15" x14ac:dyDescent="0.35">
      <c r="A51" s="129"/>
      <c r="B51" s="128" t="s">
        <v>1225</v>
      </c>
      <c r="C51" s="130"/>
      <c r="D51" s="41">
        <v>29</v>
      </c>
      <c r="E51" s="135" t="s">
        <v>1226</v>
      </c>
      <c r="F51" s="72"/>
      <c r="G51" s="68"/>
      <c r="H51" s="73"/>
      <c r="I51" s="63"/>
      <c r="J51" s="73"/>
      <c r="K51" s="63"/>
      <c r="L51" s="73"/>
      <c r="M51" s="63"/>
      <c r="N51" s="8"/>
      <c r="O51" s="130"/>
    </row>
    <row r="52" spans="1:15" x14ac:dyDescent="0.35">
      <c r="A52" s="129"/>
      <c r="B52" s="128" t="s">
        <v>910</v>
      </c>
      <c r="C52" s="130"/>
      <c r="D52" s="41">
        <v>30</v>
      </c>
      <c r="E52" s="23" t="s">
        <v>1</v>
      </c>
      <c r="F52" s="72"/>
      <c r="G52" s="68"/>
      <c r="H52" s="73"/>
      <c r="I52" s="63"/>
      <c r="J52" s="73"/>
      <c r="K52" s="63"/>
      <c r="L52" s="73"/>
      <c r="M52" s="63"/>
      <c r="N52" s="8"/>
      <c r="O52" s="130"/>
    </row>
    <row r="53" spans="1:15" x14ac:dyDescent="0.35">
      <c r="A53" s="129"/>
      <c r="B53" s="128" t="s">
        <v>649</v>
      </c>
      <c r="C53" s="130"/>
      <c r="D53" s="41">
        <v>31</v>
      </c>
      <c r="E53" s="23" t="s">
        <v>365</v>
      </c>
      <c r="F53" s="72"/>
      <c r="G53" s="68"/>
      <c r="H53" s="73"/>
      <c r="I53" s="63"/>
      <c r="J53" s="73"/>
      <c r="K53" s="63"/>
      <c r="L53" s="73"/>
      <c r="M53" s="63"/>
      <c r="N53" s="8"/>
      <c r="O53" s="130"/>
    </row>
    <row r="54" spans="1:15" x14ac:dyDescent="0.35">
      <c r="A54" s="129"/>
      <c r="B54" s="128" t="s">
        <v>911</v>
      </c>
      <c r="C54" s="130"/>
      <c r="D54" s="41">
        <v>32</v>
      </c>
      <c r="E54" s="23" t="s">
        <v>2</v>
      </c>
      <c r="F54" s="72"/>
      <c r="G54" s="68"/>
      <c r="H54" s="73"/>
      <c r="I54" s="63"/>
      <c r="J54" s="73"/>
      <c r="K54" s="63"/>
      <c r="L54" s="73"/>
      <c r="M54" s="63"/>
      <c r="N54" s="8"/>
      <c r="O54" s="130"/>
    </row>
    <row r="55" spans="1:15" x14ac:dyDescent="0.35">
      <c r="A55" s="129"/>
      <c r="B55" s="128" t="s">
        <v>912</v>
      </c>
      <c r="C55" s="130"/>
      <c r="D55" s="41">
        <v>33</v>
      </c>
      <c r="E55" s="23" t="s">
        <v>3</v>
      </c>
      <c r="F55" s="72"/>
      <c r="G55" s="68"/>
      <c r="H55" s="73"/>
      <c r="I55" s="63"/>
      <c r="J55" s="73"/>
      <c r="K55" s="63"/>
      <c r="L55" s="73"/>
      <c r="M55" s="63"/>
      <c r="N55" s="8"/>
      <c r="O55" s="130"/>
    </row>
    <row r="56" spans="1:15" x14ac:dyDescent="0.35">
      <c r="A56" s="129"/>
      <c r="B56" s="128" t="s">
        <v>913</v>
      </c>
      <c r="C56" s="130"/>
      <c r="D56" s="41">
        <v>34</v>
      </c>
      <c r="E56" s="23" t="s">
        <v>4</v>
      </c>
      <c r="F56" s="72"/>
      <c r="G56" s="68"/>
      <c r="H56" s="73"/>
      <c r="I56" s="63"/>
      <c r="J56" s="73"/>
      <c r="K56" s="63"/>
      <c r="L56" s="73"/>
      <c r="M56" s="63"/>
      <c r="N56" s="8"/>
      <c r="O56" s="130"/>
    </row>
    <row r="57" spans="1:15" x14ac:dyDescent="0.35">
      <c r="A57" s="129"/>
      <c r="B57" s="128" t="s">
        <v>914</v>
      </c>
      <c r="C57" s="130"/>
      <c r="D57" s="41">
        <v>35</v>
      </c>
      <c r="E57" s="23" t="s">
        <v>5</v>
      </c>
      <c r="F57" s="72"/>
      <c r="G57" s="68"/>
      <c r="H57" s="73"/>
      <c r="I57" s="63"/>
      <c r="J57" s="73"/>
      <c r="K57" s="63"/>
      <c r="L57" s="73"/>
      <c r="M57" s="63"/>
      <c r="N57" s="8"/>
      <c r="O57" s="130"/>
    </row>
    <row r="58" spans="1:15" x14ac:dyDescent="0.35">
      <c r="A58" s="129"/>
      <c r="B58" s="128" t="s">
        <v>841</v>
      </c>
      <c r="C58" s="130"/>
      <c r="D58" s="41">
        <v>36</v>
      </c>
      <c r="E58" s="23" t="s">
        <v>6</v>
      </c>
      <c r="F58" s="72"/>
      <c r="G58" s="68"/>
      <c r="H58" s="73"/>
      <c r="I58" s="63"/>
      <c r="J58" s="73"/>
      <c r="K58" s="63"/>
      <c r="L58" s="73"/>
      <c r="M58" s="63"/>
      <c r="N58" s="8"/>
      <c r="O58" s="130"/>
    </row>
    <row r="59" spans="1:15" x14ac:dyDescent="0.35">
      <c r="A59" s="129"/>
      <c r="B59" s="128" t="s">
        <v>915</v>
      </c>
      <c r="C59" s="130"/>
      <c r="D59" s="41">
        <v>37</v>
      </c>
      <c r="E59" s="22" t="s">
        <v>1014</v>
      </c>
      <c r="F59" s="71">
        <f t="shared" ref="F59:M59" si="0">SUM(F23:F58)</f>
        <v>0</v>
      </c>
      <c r="G59" s="67">
        <f t="shared" si="0"/>
        <v>0</v>
      </c>
      <c r="H59" s="71">
        <f t="shared" si="0"/>
        <v>0</v>
      </c>
      <c r="I59" s="67">
        <f t="shared" si="0"/>
        <v>0</v>
      </c>
      <c r="J59" s="71">
        <f t="shared" si="0"/>
        <v>0</v>
      </c>
      <c r="K59" s="67">
        <f t="shared" si="0"/>
        <v>0</v>
      </c>
      <c r="L59" s="71">
        <f t="shared" si="0"/>
        <v>0</v>
      </c>
      <c r="M59" s="67">
        <f t="shared" si="0"/>
        <v>0</v>
      </c>
      <c r="N59" s="8"/>
      <c r="O59" s="130"/>
    </row>
    <row r="60" spans="1:15" x14ac:dyDescent="0.35">
      <c r="A60" s="129"/>
      <c r="B60" s="130"/>
      <c r="C60" s="130" t="s">
        <v>404</v>
      </c>
      <c r="D60" s="27"/>
      <c r="E60" s="8"/>
      <c r="F60" s="8"/>
      <c r="G60" s="8"/>
      <c r="H60" s="8"/>
      <c r="I60" s="8"/>
      <c r="J60" s="8"/>
      <c r="K60" s="8"/>
      <c r="L60" s="8"/>
      <c r="M60" s="8"/>
      <c r="N60" s="8"/>
      <c r="O60" s="130"/>
    </row>
    <row r="61" spans="1:15" x14ac:dyDescent="0.35">
      <c r="A61" s="130"/>
      <c r="B61" s="130"/>
      <c r="C61" s="130" t="s">
        <v>407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 t="s">
        <v>408</v>
      </c>
    </row>
  </sheetData>
  <mergeCells count="11">
    <mergeCell ref="D1:M1"/>
    <mergeCell ref="D2:M2"/>
    <mergeCell ref="F10:H10"/>
    <mergeCell ref="F9:H9"/>
    <mergeCell ref="D19:D21"/>
    <mergeCell ref="F20:G20"/>
    <mergeCell ref="J20:K20"/>
    <mergeCell ref="L20:M20"/>
    <mergeCell ref="H20:I20"/>
    <mergeCell ref="F19:M19"/>
    <mergeCell ref="E19:E21"/>
  </mergeCells>
  <phoneticPr fontId="4" type="noConversion"/>
  <dataValidations count="2">
    <dataValidation type="decimal" allowBlank="1" showInputMessage="1" showErrorMessage="1" errorTitle="Input Error" error="Please enter a numeric value between 0 and 99999999999999999" sqref="F23:G59 I23:I59 K23:K59 M23:M59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H23:H59 J23:J59 L23:L59">
      <formula1>0</formula1>
      <formula2>99999999999999900</formula2>
    </dataValidation>
  </dataValidations>
  <hyperlinks>
    <hyperlink ref="H3" location="Navigation!A1" display="Back To Navigation Page"/>
  </hyperlinks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Y63"/>
  <sheetViews>
    <sheetView showGridLines="0" workbookViewId="0">
      <pane xSplit="5" ySplit="24" topLeftCell="F70" activePane="bottomRight" state="frozen"/>
      <selection activeCell="D1" sqref="D1"/>
      <selection pane="topRight" activeCell="F1" sqref="F1"/>
      <selection pane="bottomLeft" activeCell="D24" sqref="D24"/>
      <selection pane="bottomRight" sqref="A1:C1048576"/>
    </sheetView>
  </sheetViews>
  <sheetFormatPr defaultRowHeight="14.5" x14ac:dyDescent="0.35"/>
  <cols>
    <col min="1" max="1" width="0.26953125" hidden="1" customWidth="1"/>
    <col min="2" max="2" width="9.1796875" hidden="1" customWidth="1"/>
    <col min="3" max="3" width="12.453125" hidden="1" customWidth="1"/>
    <col min="4" max="4" width="6.1796875" customWidth="1"/>
    <col min="5" max="5" width="27.54296875" customWidth="1"/>
    <col min="6" max="20" width="16.7265625" customWidth="1"/>
    <col min="21" max="21" width="17.26953125" customWidth="1"/>
    <col min="22" max="23" width="16.7265625" customWidth="1"/>
  </cols>
  <sheetData>
    <row r="1" spans="1:23" ht="28" customHeight="1" x14ac:dyDescent="0.45">
      <c r="A1" s="14" t="s">
        <v>868</v>
      </c>
      <c r="D1" s="167" t="s">
        <v>886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18.5" x14ac:dyDescent="0.45">
      <c r="A2" s="14"/>
      <c r="D2" s="167" t="s">
        <v>821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x14ac:dyDescent="0.35">
      <c r="B3" s="107"/>
      <c r="C3" s="108"/>
      <c r="D3" s="108"/>
      <c r="E3" s="108"/>
      <c r="F3" s="108"/>
      <c r="G3" s="108"/>
      <c r="H3" s="108"/>
      <c r="I3" s="108"/>
      <c r="J3" s="108"/>
      <c r="K3" s="118" t="s">
        <v>1213</v>
      </c>
      <c r="L3" s="108"/>
      <c r="M3" s="108"/>
      <c r="N3" s="130"/>
      <c r="O3" s="27"/>
      <c r="P3" s="27"/>
      <c r="Q3" s="27"/>
      <c r="R3" s="27"/>
      <c r="S3" s="27"/>
      <c r="T3" s="27"/>
    </row>
    <row r="4" spans="1:23" s="79" customFormat="1" x14ac:dyDescent="0.35">
      <c r="B4" s="129"/>
      <c r="C4" s="130"/>
      <c r="D4" s="130" t="s">
        <v>792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27"/>
      <c r="P4" s="27"/>
      <c r="Q4" s="27"/>
      <c r="R4" s="27"/>
      <c r="S4" s="27"/>
      <c r="T4" s="27"/>
    </row>
    <row r="5" spans="1:23" x14ac:dyDescent="0.35"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27"/>
      <c r="P5" s="27"/>
      <c r="Q5" s="27"/>
      <c r="R5" s="27"/>
      <c r="S5" s="27"/>
      <c r="T5" s="27"/>
    </row>
    <row r="6" spans="1:23" x14ac:dyDescent="0.35">
      <c r="B6" s="129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27"/>
      <c r="P6" s="27"/>
      <c r="Q6" s="27"/>
      <c r="R6" s="27"/>
      <c r="S6" s="27"/>
      <c r="T6" s="27"/>
    </row>
    <row r="7" spans="1:23" x14ac:dyDescent="0.35">
      <c r="B7" s="129"/>
      <c r="C7" s="130"/>
      <c r="D7" s="130" t="s">
        <v>405</v>
      </c>
      <c r="E7" s="130" t="s">
        <v>431</v>
      </c>
      <c r="F7" s="130" t="s">
        <v>431</v>
      </c>
      <c r="G7" s="130" t="s">
        <v>431</v>
      </c>
      <c r="H7" s="130" t="s">
        <v>431</v>
      </c>
      <c r="I7" s="130"/>
      <c r="J7" s="130"/>
      <c r="K7" s="132"/>
      <c r="L7" s="130"/>
      <c r="M7" s="130" t="s">
        <v>404</v>
      </c>
      <c r="N7" s="130" t="s">
        <v>406</v>
      </c>
      <c r="O7" s="27"/>
      <c r="P7" s="27"/>
      <c r="Q7" s="27"/>
      <c r="R7" s="27"/>
      <c r="S7" s="27"/>
      <c r="T7" s="27"/>
    </row>
    <row r="8" spans="1:23" x14ac:dyDescent="0.35">
      <c r="B8" s="129"/>
      <c r="C8" s="130"/>
      <c r="D8" s="130" t="s">
        <v>404</v>
      </c>
      <c r="E8" s="27"/>
      <c r="F8" s="27"/>
      <c r="G8" s="27"/>
      <c r="H8" s="8"/>
      <c r="I8" s="8"/>
      <c r="J8" s="8"/>
      <c r="K8" s="8"/>
      <c r="L8" s="8"/>
      <c r="M8" s="8"/>
      <c r="N8" s="130"/>
      <c r="O8" s="27"/>
      <c r="P8" s="27"/>
      <c r="Q8" s="27"/>
      <c r="R8" s="27"/>
      <c r="S8" s="27"/>
      <c r="T8" s="27"/>
    </row>
    <row r="9" spans="1:23" ht="30" customHeight="1" x14ac:dyDescent="0.35">
      <c r="B9" s="129" t="s">
        <v>706</v>
      </c>
      <c r="C9" s="130"/>
      <c r="D9" s="130"/>
      <c r="E9" s="213" t="s">
        <v>854</v>
      </c>
      <c r="F9" s="214"/>
      <c r="G9" s="214"/>
      <c r="H9" s="215"/>
      <c r="I9" s="188">
        <f>StartUp!G9</f>
        <v>0</v>
      </c>
      <c r="J9" s="201"/>
      <c r="K9" s="201"/>
      <c r="L9" s="202"/>
      <c r="M9" s="27"/>
      <c r="N9" s="130"/>
      <c r="O9" s="27"/>
      <c r="P9" s="27"/>
      <c r="Q9" s="27"/>
      <c r="R9" s="27"/>
      <c r="S9" s="27"/>
      <c r="T9" s="27"/>
    </row>
    <row r="10" spans="1:23" ht="31.5" customHeight="1" x14ac:dyDescent="0.35">
      <c r="B10" s="129" t="s">
        <v>707</v>
      </c>
      <c r="C10" s="130"/>
      <c r="D10" s="130"/>
      <c r="E10" s="213" t="s">
        <v>432</v>
      </c>
      <c r="F10" s="214"/>
      <c r="G10" s="214"/>
      <c r="H10" s="215"/>
      <c r="I10" s="191">
        <f>StartUp!D17</f>
        <v>0</v>
      </c>
      <c r="J10" s="199"/>
      <c r="K10" s="199"/>
      <c r="L10" s="200"/>
      <c r="M10" s="27"/>
      <c r="N10" s="130"/>
      <c r="O10" s="27"/>
      <c r="P10" s="27"/>
      <c r="Q10" s="27"/>
      <c r="R10" s="27"/>
      <c r="S10" s="27"/>
      <c r="T10" s="27"/>
    </row>
    <row r="11" spans="1:23" hidden="1" x14ac:dyDescent="0.35">
      <c r="B11" s="129"/>
      <c r="C11" s="130"/>
      <c r="D11" s="130" t="s">
        <v>404</v>
      </c>
      <c r="E11" s="27"/>
      <c r="F11" s="27"/>
      <c r="G11" s="27"/>
      <c r="H11" s="27"/>
      <c r="I11" s="8"/>
      <c r="J11" s="8"/>
      <c r="K11" s="8"/>
      <c r="L11" s="8"/>
      <c r="M11" s="8"/>
      <c r="N11" s="130"/>
      <c r="O11" s="27"/>
      <c r="P11" s="27"/>
      <c r="Q11" s="27"/>
      <c r="R11" s="27"/>
      <c r="S11" s="27"/>
      <c r="T11" s="27"/>
    </row>
    <row r="12" spans="1:23" hidden="1" x14ac:dyDescent="0.35">
      <c r="B12" s="110"/>
      <c r="C12" s="111"/>
      <c r="D12" s="111" t="s">
        <v>407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6" t="s">
        <v>408</v>
      </c>
      <c r="O12" s="27"/>
      <c r="P12" s="27"/>
      <c r="Q12" s="27"/>
      <c r="R12" s="27"/>
      <c r="S12" s="27"/>
      <c r="T12" s="27"/>
    </row>
    <row r="13" spans="1:23" hidden="1" x14ac:dyDescent="0.35">
      <c r="A13" s="14"/>
    </row>
    <row r="14" spans="1:23" x14ac:dyDescent="0.35">
      <c r="A14" s="14"/>
    </row>
    <row r="15" spans="1:23" x14ac:dyDescent="0.35">
      <c r="A15" s="14"/>
    </row>
    <row r="16" spans="1:23" x14ac:dyDescent="0.35">
      <c r="D16" s="204" t="s">
        <v>1011</v>
      </c>
      <c r="E16" s="206"/>
      <c r="F16" s="204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6"/>
    </row>
    <row r="17" spans="1:25" hidden="1" x14ac:dyDescent="0.35">
      <c r="A17" s="107"/>
      <c r="B17" s="108"/>
      <c r="C17" s="108" t="s">
        <v>480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14"/>
    </row>
    <row r="18" spans="1:25" hidden="1" x14ac:dyDescent="0.35">
      <c r="A18" s="129"/>
      <c r="B18" s="130"/>
      <c r="C18" s="130"/>
      <c r="D18" s="130"/>
      <c r="E18" s="130"/>
      <c r="F18" s="130" t="s">
        <v>577</v>
      </c>
      <c r="G18" s="130" t="s">
        <v>578</v>
      </c>
      <c r="H18" s="130" t="s">
        <v>577</v>
      </c>
      <c r="I18" s="130" t="s">
        <v>578</v>
      </c>
      <c r="J18" s="130" t="s">
        <v>577</v>
      </c>
      <c r="K18" s="130" t="s">
        <v>578</v>
      </c>
      <c r="L18" s="130" t="s">
        <v>577</v>
      </c>
      <c r="M18" s="130" t="s">
        <v>578</v>
      </c>
      <c r="N18" s="130" t="s">
        <v>577</v>
      </c>
      <c r="O18" s="130" t="s">
        <v>578</v>
      </c>
      <c r="P18" s="130" t="s">
        <v>577</v>
      </c>
      <c r="Q18" s="130" t="s">
        <v>578</v>
      </c>
      <c r="R18" s="130" t="s">
        <v>577</v>
      </c>
      <c r="S18" s="130" t="s">
        <v>578</v>
      </c>
      <c r="T18" s="130" t="s">
        <v>577</v>
      </c>
      <c r="U18" s="130" t="s">
        <v>578</v>
      </c>
      <c r="V18" s="130" t="s">
        <v>577</v>
      </c>
      <c r="W18" s="130" t="s">
        <v>578</v>
      </c>
      <c r="X18" s="130"/>
      <c r="Y18" s="115"/>
    </row>
    <row r="19" spans="1:25" hidden="1" x14ac:dyDescent="0.35">
      <c r="A19" s="129"/>
      <c r="B19" s="130"/>
      <c r="C19" s="130"/>
      <c r="D19" s="130"/>
      <c r="E19" s="130"/>
      <c r="F19" s="130" t="s">
        <v>922</v>
      </c>
      <c r="G19" s="130" t="s">
        <v>922</v>
      </c>
      <c r="H19" s="130" t="s">
        <v>923</v>
      </c>
      <c r="I19" s="130" t="s">
        <v>923</v>
      </c>
      <c r="J19" s="130" t="s">
        <v>924</v>
      </c>
      <c r="K19" s="130" t="s">
        <v>924</v>
      </c>
      <c r="L19" s="130" t="s">
        <v>925</v>
      </c>
      <c r="M19" s="130" t="s">
        <v>925</v>
      </c>
      <c r="N19" s="130" t="s">
        <v>926</v>
      </c>
      <c r="O19" s="130" t="s">
        <v>926</v>
      </c>
      <c r="P19" s="130" t="s">
        <v>16</v>
      </c>
      <c r="Q19" s="130" t="s">
        <v>16</v>
      </c>
      <c r="R19" s="130" t="s">
        <v>611</v>
      </c>
      <c r="S19" s="130" t="s">
        <v>611</v>
      </c>
      <c r="T19" s="130" t="s">
        <v>612</v>
      </c>
      <c r="U19" s="130" t="s">
        <v>612</v>
      </c>
      <c r="V19" s="130" t="s">
        <v>613</v>
      </c>
      <c r="W19" s="130" t="s">
        <v>613</v>
      </c>
      <c r="X19" s="130"/>
      <c r="Y19" s="115"/>
    </row>
    <row r="20" spans="1:25" hidden="1" x14ac:dyDescent="0.35">
      <c r="A20" s="129"/>
      <c r="B20" s="130"/>
      <c r="C20" s="130" t="s">
        <v>405</v>
      </c>
      <c r="D20" s="130" t="s">
        <v>632</v>
      </c>
      <c r="E20" s="130" t="s">
        <v>431</v>
      </c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 t="s">
        <v>404</v>
      </c>
      <c r="Y20" s="115" t="s">
        <v>406</v>
      </c>
    </row>
    <row r="21" spans="1:25" x14ac:dyDescent="0.35">
      <c r="A21" s="129"/>
      <c r="B21" s="130"/>
      <c r="C21" s="130" t="s">
        <v>431</v>
      </c>
      <c r="D21" s="197" t="s">
        <v>640</v>
      </c>
      <c r="E21" s="208" t="s">
        <v>801</v>
      </c>
      <c r="F21" s="171" t="s">
        <v>441</v>
      </c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207"/>
      <c r="X21" s="27"/>
      <c r="Y21" s="130"/>
    </row>
    <row r="22" spans="1:25" x14ac:dyDescent="0.35">
      <c r="A22" s="129"/>
      <c r="B22" s="130"/>
      <c r="C22" s="113" t="s">
        <v>431</v>
      </c>
      <c r="D22" s="197"/>
      <c r="E22" s="209"/>
      <c r="F22" s="197" t="s">
        <v>787</v>
      </c>
      <c r="G22" s="197"/>
      <c r="H22" s="197" t="s">
        <v>788</v>
      </c>
      <c r="I22" s="197"/>
      <c r="J22" s="197" t="s">
        <v>789</v>
      </c>
      <c r="K22" s="197"/>
      <c r="L22" s="197" t="s">
        <v>790</v>
      </c>
      <c r="M22" s="197"/>
      <c r="N22" s="197" t="s">
        <v>791</v>
      </c>
      <c r="O22" s="197"/>
      <c r="P22" s="186" t="s">
        <v>650</v>
      </c>
      <c r="Q22" s="187"/>
      <c r="R22" s="197" t="s">
        <v>855</v>
      </c>
      <c r="S22" s="197"/>
      <c r="T22" s="211" t="s">
        <v>1223</v>
      </c>
      <c r="U22" s="212"/>
      <c r="V22" s="197" t="s">
        <v>9</v>
      </c>
      <c r="W22" s="197"/>
      <c r="X22" s="8"/>
      <c r="Y22" s="130"/>
    </row>
    <row r="23" spans="1:25" x14ac:dyDescent="0.35">
      <c r="A23" s="129"/>
      <c r="B23" s="130"/>
      <c r="C23" s="113" t="s">
        <v>431</v>
      </c>
      <c r="D23" s="197"/>
      <c r="E23" s="210"/>
      <c r="F23" s="24" t="s">
        <v>832</v>
      </c>
      <c r="G23" s="24" t="s">
        <v>834</v>
      </c>
      <c r="H23" s="24" t="s">
        <v>832</v>
      </c>
      <c r="I23" s="24" t="s">
        <v>834</v>
      </c>
      <c r="J23" s="24" t="s">
        <v>832</v>
      </c>
      <c r="K23" s="24" t="s">
        <v>834</v>
      </c>
      <c r="L23" s="24" t="s">
        <v>832</v>
      </c>
      <c r="M23" s="24" t="s">
        <v>835</v>
      </c>
      <c r="N23" s="24" t="s">
        <v>832</v>
      </c>
      <c r="O23" s="24" t="s">
        <v>834</v>
      </c>
      <c r="P23" s="24" t="s">
        <v>832</v>
      </c>
      <c r="Q23" s="24" t="s">
        <v>834</v>
      </c>
      <c r="R23" s="24" t="s">
        <v>833</v>
      </c>
      <c r="S23" s="24" t="s">
        <v>834</v>
      </c>
      <c r="T23" s="24" t="s">
        <v>832</v>
      </c>
      <c r="U23" s="24" t="s">
        <v>834</v>
      </c>
      <c r="V23" s="24" t="s">
        <v>10</v>
      </c>
      <c r="W23" s="24" t="s">
        <v>37</v>
      </c>
      <c r="X23" s="8"/>
      <c r="Y23" s="130"/>
    </row>
    <row r="24" spans="1:25" hidden="1" x14ac:dyDescent="0.35">
      <c r="A24" s="129"/>
      <c r="B24" s="130"/>
      <c r="C24" s="130" t="s">
        <v>404</v>
      </c>
      <c r="D24" s="2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130"/>
    </row>
    <row r="25" spans="1:25" x14ac:dyDescent="0.35">
      <c r="A25" s="129"/>
      <c r="B25" s="130" t="s">
        <v>899</v>
      </c>
      <c r="C25" s="130"/>
      <c r="D25" s="29">
        <v>1</v>
      </c>
      <c r="E25" s="19" t="s">
        <v>11</v>
      </c>
      <c r="F25" s="74"/>
      <c r="G25" s="63"/>
      <c r="H25" s="73"/>
      <c r="I25" s="63"/>
      <c r="J25" s="73"/>
      <c r="K25" s="63"/>
      <c r="L25" s="73"/>
      <c r="M25" s="63"/>
      <c r="N25" s="73"/>
      <c r="O25" s="63"/>
      <c r="P25" s="73"/>
      <c r="Q25" s="63"/>
      <c r="R25" s="75">
        <f>F25+H25+J25+L25+N25+P25</f>
        <v>0</v>
      </c>
      <c r="S25" s="69">
        <f>G25+I25+K25+M25+O25+Q25</f>
        <v>0</v>
      </c>
      <c r="T25" s="74"/>
      <c r="U25" s="63"/>
      <c r="V25" s="75">
        <f>R25+T25</f>
        <v>0</v>
      </c>
      <c r="W25" s="69">
        <f>S25+U25</f>
        <v>0</v>
      </c>
      <c r="X25" s="8"/>
      <c r="Y25" s="130"/>
    </row>
    <row r="26" spans="1:25" x14ac:dyDescent="0.35">
      <c r="A26" s="129"/>
      <c r="B26" s="117" t="s">
        <v>902</v>
      </c>
      <c r="C26" s="130"/>
      <c r="D26" s="29">
        <v>2</v>
      </c>
      <c r="E26" s="19" t="s">
        <v>838</v>
      </c>
      <c r="F26" s="74"/>
      <c r="G26" s="63"/>
      <c r="H26" s="73"/>
      <c r="I26" s="63"/>
      <c r="J26" s="73"/>
      <c r="K26" s="63"/>
      <c r="L26" s="73"/>
      <c r="M26" s="63"/>
      <c r="N26" s="73"/>
      <c r="O26" s="63"/>
      <c r="P26" s="73"/>
      <c r="Q26" s="63"/>
      <c r="R26" s="75">
        <f t="shared" ref="R26:R60" si="0">F26+H26+J26+L26+N26+P26</f>
        <v>0</v>
      </c>
      <c r="S26" s="69">
        <f t="shared" ref="S26:S60" si="1">G26+I26+K26+M26+O26+Q26</f>
        <v>0</v>
      </c>
      <c r="T26" s="74"/>
      <c r="U26" s="63"/>
      <c r="V26" s="75">
        <f t="shared" ref="V26:V60" si="2">R26+T26</f>
        <v>0</v>
      </c>
      <c r="W26" s="69">
        <f t="shared" ref="W26:W60" si="3">S26+U26</f>
        <v>0</v>
      </c>
      <c r="X26" s="8"/>
      <c r="Y26" s="130"/>
    </row>
    <row r="27" spans="1:25" x14ac:dyDescent="0.35">
      <c r="A27" s="129"/>
      <c r="B27" s="117" t="s">
        <v>901</v>
      </c>
      <c r="C27" s="130"/>
      <c r="D27" s="29">
        <v>3</v>
      </c>
      <c r="E27" s="19" t="s">
        <v>12</v>
      </c>
      <c r="F27" s="74"/>
      <c r="G27" s="63"/>
      <c r="H27" s="73"/>
      <c r="I27" s="63"/>
      <c r="J27" s="73"/>
      <c r="K27" s="63"/>
      <c r="L27" s="73"/>
      <c r="M27" s="63"/>
      <c r="N27" s="73"/>
      <c r="O27" s="63"/>
      <c r="P27" s="73"/>
      <c r="Q27" s="63"/>
      <c r="R27" s="75">
        <f t="shared" si="0"/>
        <v>0</v>
      </c>
      <c r="S27" s="69">
        <f t="shared" si="1"/>
        <v>0</v>
      </c>
      <c r="T27" s="74"/>
      <c r="U27" s="63"/>
      <c r="V27" s="75">
        <f t="shared" si="2"/>
        <v>0</v>
      </c>
      <c r="W27" s="69">
        <f t="shared" si="3"/>
        <v>0</v>
      </c>
      <c r="X27" s="8"/>
      <c r="Y27" s="130"/>
    </row>
    <row r="28" spans="1:25" x14ac:dyDescent="0.35">
      <c r="A28" s="129"/>
      <c r="B28" s="117" t="s">
        <v>898</v>
      </c>
      <c r="C28" s="130"/>
      <c r="D28" s="29">
        <v>4</v>
      </c>
      <c r="E28" s="19" t="s">
        <v>472</v>
      </c>
      <c r="F28" s="74"/>
      <c r="G28" s="63"/>
      <c r="H28" s="73"/>
      <c r="I28" s="63"/>
      <c r="J28" s="73"/>
      <c r="K28" s="63"/>
      <c r="L28" s="73"/>
      <c r="M28" s="63"/>
      <c r="N28" s="73"/>
      <c r="O28" s="63"/>
      <c r="P28" s="73"/>
      <c r="Q28" s="63"/>
      <c r="R28" s="75">
        <f t="shared" si="0"/>
        <v>0</v>
      </c>
      <c r="S28" s="69">
        <f t="shared" si="1"/>
        <v>0</v>
      </c>
      <c r="T28" s="74"/>
      <c r="U28" s="63"/>
      <c r="V28" s="75">
        <f t="shared" si="2"/>
        <v>0</v>
      </c>
      <c r="W28" s="69">
        <f t="shared" si="3"/>
        <v>0</v>
      </c>
      <c r="X28" s="8"/>
      <c r="Y28" s="130"/>
    </row>
    <row r="29" spans="1:25" x14ac:dyDescent="0.35">
      <c r="A29" s="129"/>
      <c r="B29" s="117" t="s">
        <v>903</v>
      </c>
      <c r="C29" s="130"/>
      <c r="D29" s="29">
        <v>5</v>
      </c>
      <c r="E29" s="19" t="s">
        <v>13</v>
      </c>
      <c r="F29" s="74"/>
      <c r="G29" s="63"/>
      <c r="H29" s="73"/>
      <c r="I29" s="63"/>
      <c r="J29" s="73"/>
      <c r="K29" s="63"/>
      <c r="L29" s="73"/>
      <c r="M29" s="63"/>
      <c r="N29" s="73"/>
      <c r="O29" s="63"/>
      <c r="P29" s="73"/>
      <c r="Q29" s="63"/>
      <c r="R29" s="75">
        <f t="shared" si="0"/>
        <v>0</v>
      </c>
      <c r="S29" s="69">
        <f t="shared" si="1"/>
        <v>0</v>
      </c>
      <c r="T29" s="74"/>
      <c r="U29" s="63"/>
      <c r="V29" s="75">
        <f t="shared" si="2"/>
        <v>0</v>
      </c>
      <c r="W29" s="69">
        <f t="shared" si="3"/>
        <v>0</v>
      </c>
      <c r="X29" s="8"/>
      <c r="Y29" s="130"/>
    </row>
    <row r="30" spans="1:25" x14ac:dyDescent="0.35">
      <c r="A30" s="129"/>
      <c r="B30" s="117" t="s">
        <v>900</v>
      </c>
      <c r="C30" s="130"/>
      <c r="D30" s="29">
        <v>6</v>
      </c>
      <c r="E30" s="19" t="s">
        <v>14</v>
      </c>
      <c r="F30" s="74"/>
      <c r="G30" s="63"/>
      <c r="H30" s="73"/>
      <c r="I30" s="63"/>
      <c r="J30" s="73"/>
      <c r="K30" s="63"/>
      <c r="L30" s="73"/>
      <c r="M30" s="63"/>
      <c r="N30" s="73"/>
      <c r="O30" s="63"/>
      <c r="P30" s="73"/>
      <c r="Q30" s="63"/>
      <c r="R30" s="75">
        <f t="shared" si="0"/>
        <v>0</v>
      </c>
      <c r="S30" s="69">
        <f t="shared" si="1"/>
        <v>0</v>
      </c>
      <c r="T30" s="74"/>
      <c r="U30" s="63"/>
      <c r="V30" s="75">
        <f t="shared" si="2"/>
        <v>0</v>
      </c>
      <c r="W30" s="69">
        <f t="shared" si="3"/>
        <v>0</v>
      </c>
      <c r="X30" s="8"/>
      <c r="Y30" s="130"/>
    </row>
    <row r="31" spans="1:25" x14ac:dyDescent="0.35">
      <c r="A31" s="129"/>
      <c r="B31" s="117" t="s">
        <v>897</v>
      </c>
      <c r="C31" s="130"/>
      <c r="D31" s="29">
        <v>7</v>
      </c>
      <c r="E31" s="19" t="s">
        <v>473</v>
      </c>
      <c r="F31" s="74"/>
      <c r="G31" s="63"/>
      <c r="H31" s="73"/>
      <c r="I31" s="63"/>
      <c r="J31" s="73"/>
      <c r="K31" s="63"/>
      <c r="L31" s="73"/>
      <c r="M31" s="63"/>
      <c r="N31" s="73"/>
      <c r="O31" s="63"/>
      <c r="P31" s="73"/>
      <c r="Q31" s="63"/>
      <c r="R31" s="75">
        <f t="shared" si="0"/>
        <v>0</v>
      </c>
      <c r="S31" s="69">
        <f t="shared" si="1"/>
        <v>0</v>
      </c>
      <c r="T31" s="74"/>
      <c r="U31" s="63"/>
      <c r="V31" s="75">
        <f t="shared" si="2"/>
        <v>0</v>
      </c>
      <c r="W31" s="69">
        <f t="shared" si="3"/>
        <v>0</v>
      </c>
      <c r="X31" s="8"/>
      <c r="Y31" s="130"/>
    </row>
    <row r="32" spans="1:25" x14ac:dyDescent="0.35">
      <c r="A32" s="129"/>
      <c r="B32" s="117" t="s">
        <v>873</v>
      </c>
      <c r="C32" s="130"/>
      <c r="D32" s="29">
        <v>8</v>
      </c>
      <c r="E32" s="19" t="s">
        <v>457</v>
      </c>
      <c r="F32" s="74"/>
      <c r="G32" s="63"/>
      <c r="H32" s="73"/>
      <c r="I32" s="63"/>
      <c r="J32" s="73"/>
      <c r="K32" s="63"/>
      <c r="L32" s="73"/>
      <c r="M32" s="63"/>
      <c r="N32" s="73"/>
      <c r="O32" s="63"/>
      <c r="P32" s="73"/>
      <c r="Q32" s="63"/>
      <c r="R32" s="75">
        <f t="shared" si="0"/>
        <v>0</v>
      </c>
      <c r="S32" s="69">
        <f t="shared" si="1"/>
        <v>0</v>
      </c>
      <c r="T32" s="74"/>
      <c r="U32" s="63"/>
      <c r="V32" s="75">
        <f t="shared" si="2"/>
        <v>0</v>
      </c>
      <c r="W32" s="69">
        <f t="shared" si="3"/>
        <v>0</v>
      </c>
      <c r="X32" s="8"/>
      <c r="Y32" s="130"/>
    </row>
    <row r="33" spans="1:25" x14ac:dyDescent="0.35">
      <c r="A33" s="129"/>
      <c r="B33" s="117" t="s">
        <v>881</v>
      </c>
      <c r="C33" s="130"/>
      <c r="D33" s="29">
        <v>9</v>
      </c>
      <c r="E33" s="19" t="s">
        <v>15</v>
      </c>
      <c r="F33" s="74"/>
      <c r="G33" s="63"/>
      <c r="H33" s="73"/>
      <c r="I33" s="63"/>
      <c r="J33" s="73"/>
      <c r="K33" s="63"/>
      <c r="L33" s="73"/>
      <c r="M33" s="63"/>
      <c r="N33" s="73"/>
      <c r="O33" s="63"/>
      <c r="P33" s="73"/>
      <c r="Q33" s="63"/>
      <c r="R33" s="75">
        <f t="shared" si="0"/>
        <v>0</v>
      </c>
      <c r="S33" s="69">
        <f t="shared" si="1"/>
        <v>0</v>
      </c>
      <c r="T33" s="74"/>
      <c r="U33" s="63"/>
      <c r="V33" s="75">
        <f t="shared" si="2"/>
        <v>0</v>
      </c>
      <c r="W33" s="69">
        <f t="shared" si="3"/>
        <v>0</v>
      </c>
      <c r="X33" s="8"/>
      <c r="Y33" s="130"/>
    </row>
    <row r="34" spans="1:25" x14ac:dyDescent="0.35">
      <c r="A34" s="129"/>
      <c r="B34" s="117" t="s">
        <v>874</v>
      </c>
      <c r="C34" s="130"/>
      <c r="D34" s="29">
        <v>10</v>
      </c>
      <c r="E34" s="19" t="s">
        <v>726</v>
      </c>
      <c r="F34" s="74"/>
      <c r="G34" s="63"/>
      <c r="H34" s="73"/>
      <c r="I34" s="63"/>
      <c r="J34" s="73"/>
      <c r="K34" s="63"/>
      <c r="L34" s="73"/>
      <c r="M34" s="63"/>
      <c r="N34" s="73"/>
      <c r="O34" s="63"/>
      <c r="P34" s="73"/>
      <c r="Q34" s="63"/>
      <c r="R34" s="75">
        <f t="shared" si="0"/>
        <v>0</v>
      </c>
      <c r="S34" s="69">
        <f t="shared" si="1"/>
        <v>0</v>
      </c>
      <c r="T34" s="74"/>
      <c r="U34" s="63"/>
      <c r="V34" s="75">
        <f t="shared" si="2"/>
        <v>0</v>
      </c>
      <c r="W34" s="69">
        <f t="shared" si="3"/>
        <v>0</v>
      </c>
      <c r="X34" s="8"/>
      <c r="Y34" s="130"/>
    </row>
    <row r="35" spans="1:25" x14ac:dyDescent="0.35">
      <c r="A35" s="129"/>
      <c r="B35" s="117" t="s">
        <v>880</v>
      </c>
      <c r="C35" s="130"/>
      <c r="D35" s="29">
        <v>11</v>
      </c>
      <c r="E35" s="19" t="s">
        <v>23</v>
      </c>
      <c r="F35" s="74"/>
      <c r="G35" s="63"/>
      <c r="H35" s="73"/>
      <c r="I35" s="63"/>
      <c r="J35" s="73"/>
      <c r="K35" s="63"/>
      <c r="L35" s="73"/>
      <c r="M35" s="63"/>
      <c r="N35" s="73"/>
      <c r="O35" s="63"/>
      <c r="P35" s="73"/>
      <c r="Q35" s="63"/>
      <c r="R35" s="75">
        <f t="shared" si="0"/>
        <v>0</v>
      </c>
      <c r="S35" s="69">
        <f t="shared" si="1"/>
        <v>0</v>
      </c>
      <c r="T35" s="74"/>
      <c r="U35" s="63"/>
      <c r="V35" s="75">
        <f t="shared" si="2"/>
        <v>0</v>
      </c>
      <c r="W35" s="69">
        <f t="shared" si="3"/>
        <v>0</v>
      </c>
      <c r="X35" s="8"/>
      <c r="Y35" s="130"/>
    </row>
    <row r="36" spans="1:25" x14ac:dyDescent="0.35">
      <c r="A36" s="129"/>
      <c r="B36" s="117" t="s">
        <v>892</v>
      </c>
      <c r="C36" s="130"/>
      <c r="D36" s="29">
        <v>12</v>
      </c>
      <c r="E36" s="19" t="s">
        <v>844</v>
      </c>
      <c r="F36" s="74"/>
      <c r="G36" s="63"/>
      <c r="H36" s="73"/>
      <c r="I36" s="63"/>
      <c r="J36" s="73"/>
      <c r="K36" s="63"/>
      <c r="L36" s="73"/>
      <c r="M36" s="63"/>
      <c r="N36" s="73"/>
      <c r="O36" s="63"/>
      <c r="P36" s="73"/>
      <c r="Q36" s="63"/>
      <c r="R36" s="75">
        <f t="shared" si="0"/>
        <v>0</v>
      </c>
      <c r="S36" s="69">
        <f t="shared" si="1"/>
        <v>0</v>
      </c>
      <c r="T36" s="74"/>
      <c r="U36" s="63"/>
      <c r="V36" s="75">
        <f t="shared" si="2"/>
        <v>0</v>
      </c>
      <c r="W36" s="69">
        <f t="shared" si="3"/>
        <v>0</v>
      </c>
      <c r="X36" s="8"/>
      <c r="Y36" s="130"/>
    </row>
    <row r="37" spans="1:25" x14ac:dyDescent="0.35">
      <c r="A37" s="129"/>
      <c r="B37" s="117" t="s">
        <v>878</v>
      </c>
      <c r="C37" s="130"/>
      <c r="D37" s="29">
        <v>13</v>
      </c>
      <c r="E37" s="19" t="s">
        <v>24</v>
      </c>
      <c r="F37" s="74"/>
      <c r="G37" s="63"/>
      <c r="H37" s="73"/>
      <c r="I37" s="63"/>
      <c r="J37" s="73"/>
      <c r="K37" s="63"/>
      <c r="L37" s="73"/>
      <c r="M37" s="63"/>
      <c r="N37" s="73"/>
      <c r="O37" s="63"/>
      <c r="P37" s="73"/>
      <c r="Q37" s="63"/>
      <c r="R37" s="75">
        <f t="shared" si="0"/>
        <v>0</v>
      </c>
      <c r="S37" s="69">
        <f t="shared" si="1"/>
        <v>0</v>
      </c>
      <c r="T37" s="74"/>
      <c r="U37" s="63"/>
      <c r="V37" s="75">
        <f t="shared" si="2"/>
        <v>0</v>
      </c>
      <c r="W37" s="69">
        <f t="shared" si="3"/>
        <v>0</v>
      </c>
      <c r="X37" s="8"/>
      <c r="Y37" s="130"/>
    </row>
    <row r="38" spans="1:25" x14ac:dyDescent="0.35">
      <c r="A38" s="129"/>
      <c r="B38" s="117" t="s">
        <v>875</v>
      </c>
      <c r="C38" s="130"/>
      <c r="D38" s="29">
        <v>14</v>
      </c>
      <c r="E38" s="19" t="s">
        <v>458</v>
      </c>
      <c r="F38" s="74"/>
      <c r="G38" s="63"/>
      <c r="H38" s="73"/>
      <c r="I38" s="63"/>
      <c r="J38" s="73"/>
      <c r="K38" s="63"/>
      <c r="L38" s="73"/>
      <c r="M38" s="63"/>
      <c r="N38" s="73"/>
      <c r="O38" s="63"/>
      <c r="P38" s="73"/>
      <c r="Q38" s="63"/>
      <c r="R38" s="75">
        <f t="shared" si="0"/>
        <v>0</v>
      </c>
      <c r="S38" s="69">
        <f t="shared" si="1"/>
        <v>0</v>
      </c>
      <c r="T38" s="74"/>
      <c r="U38" s="63"/>
      <c r="V38" s="75">
        <f t="shared" si="2"/>
        <v>0</v>
      </c>
      <c r="W38" s="69">
        <f t="shared" si="3"/>
        <v>0</v>
      </c>
      <c r="X38" s="8"/>
      <c r="Y38" s="130"/>
    </row>
    <row r="39" spans="1:25" x14ac:dyDescent="0.35">
      <c r="A39" s="129"/>
      <c r="B39" s="117" t="s">
        <v>891</v>
      </c>
      <c r="C39" s="130"/>
      <c r="D39" s="29">
        <v>15</v>
      </c>
      <c r="E39" s="19" t="s">
        <v>25</v>
      </c>
      <c r="F39" s="74"/>
      <c r="G39" s="63"/>
      <c r="H39" s="73"/>
      <c r="I39" s="63"/>
      <c r="J39" s="73"/>
      <c r="K39" s="63"/>
      <c r="L39" s="73"/>
      <c r="M39" s="63"/>
      <c r="N39" s="73"/>
      <c r="O39" s="63"/>
      <c r="P39" s="73"/>
      <c r="Q39" s="63"/>
      <c r="R39" s="75">
        <f t="shared" si="0"/>
        <v>0</v>
      </c>
      <c r="S39" s="69">
        <f t="shared" si="1"/>
        <v>0</v>
      </c>
      <c r="T39" s="74"/>
      <c r="U39" s="63"/>
      <c r="V39" s="75">
        <f t="shared" si="2"/>
        <v>0</v>
      </c>
      <c r="W39" s="69">
        <f t="shared" si="3"/>
        <v>0</v>
      </c>
      <c r="X39" s="8"/>
      <c r="Y39" s="130"/>
    </row>
    <row r="40" spans="1:25" x14ac:dyDescent="0.35">
      <c r="A40" s="129"/>
      <c r="B40" s="117" t="s">
        <v>876</v>
      </c>
      <c r="C40" s="130"/>
      <c r="D40" s="29">
        <v>16</v>
      </c>
      <c r="E40" s="19" t="s">
        <v>26</v>
      </c>
      <c r="F40" s="74"/>
      <c r="G40" s="63"/>
      <c r="H40" s="73"/>
      <c r="I40" s="63"/>
      <c r="J40" s="73"/>
      <c r="K40" s="63"/>
      <c r="L40" s="73"/>
      <c r="M40" s="63"/>
      <c r="N40" s="73"/>
      <c r="O40" s="63"/>
      <c r="P40" s="73"/>
      <c r="Q40" s="63"/>
      <c r="R40" s="75">
        <f t="shared" si="0"/>
        <v>0</v>
      </c>
      <c r="S40" s="69">
        <f t="shared" si="1"/>
        <v>0</v>
      </c>
      <c r="T40" s="74"/>
      <c r="U40" s="63"/>
      <c r="V40" s="75">
        <f t="shared" si="2"/>
        <v>0</v>
      </c>
      <c r="W40" s="69">
        <f t="shared" si="3"/>
        <v>0</v>
      </c>
      <c r="X40" s="8"/>
      <c r="Y40" s="130"/>
    </row>
    <row r="41" spans="1:25" x14ac:dyDescent="0.35">
      <c r="A41" s="129"/>
      <c r="B41" s="117" t="s">
        <v>877</v>
      </c>
      <c r="C41" s="130"/>
      <c r="D41" s="29">
        <v>17</v>
      </c>
      <c r="E41" s="19" t="s">
        <v>17</v>
      </c>
      <c r="F41" s="74"/>
      <c r="G41" s="63"/>
      <c r="H41" s="73"/>
      <c r="I41" s="63"/>
      <c r="J41" s="73"/>
      <c r="K41" s="63"/>
      <c r="L41" s="73"/>
      <c r="M41" s="63"/>
      <c r="N41" s="73"/>
      <c r="O41" s="63"/>
      <c r="P41" s="73"/>
      <c r="Q41" s="63"/>
      <c r="R41" s="75">
        <f t="shared" si="0"/>
        <v>0</v>
      </c>
      <c r="S41" s="69">
        <f t="shared" si="1"/>
        <v>0</v>
      </c>
      <c r="T41" s="74"/>
      <c r="U41" s="63"/>
      <c r="V41" s="75">
        <f>R41+T41</f>
        <v>0</v>
      </c>
      <c r="W41" s="69">
        <f>S41+U41</f>
        <v>0</v>
      </c>
      <c r="X41" s="8"/>
      <c r="Y41" s="130"/>
    </row>
    <row r="42" spans="1:25" x14ac:dyDescent="0.35">
      <c r="A42" s="129"/>
      <c r="B42" s="117" t="s">
        <v>890</v>
      </c>
      <c r="C42" s="130"/>
      <c r="D42" s="29">
        <v>18</v>
      </c>
      <c r="E42" s="19" t="s">
        <v>722</v>
      </c>
      <c r="F42" s="74"/>
      <c r="G42" s="63"/>
      <c r="H42" s="73"/>
      <c r="I42" s="63"/>
      <c r="J42" s="73"/>
      <c r="K42" s="63"/>
      <c r="L42" s="73"/>
      <c r="M42" s="63"/>
      <c r="N42" s="73"/>
      <c r="O42" s="63"/>
      <c r="P42" s="73"/>
      <c r="Q42" s="63"/>
      <c r="R42" s="75">
        <f t="shared" si="0"/>
        <v>0</v>
      </c>
      <c r="S42" s="69">
        <f t="shared" si="1"/>
        <v>0</v>
      </c>
      <c r="T42" s="74"/>
      <c r="U42" s="63"/>
      <c r="V42" s="75">
        <f t="shared" si="2"/>
        <v>0</v>
      </c>
      <c r="W42" s="69">
        <f t="shared" si="3"/>
        <v>0</v>
      </c>
      <c r="X42" s="8"/>
      <c r="Y42" s="130"/>
    </row>
    <row r="43" spans="1:25" x14ac:dyDescent="0.35">
      <c r="A43" s="129"/>
      <c r="B43" s="117" t="s">
        <v>879</v>
      </c>
      <c r="C43" s="130"/>
      <c r="D43" s="29">
        <v>19</v>
      </c>
      <c r="E43" s="19" t="s">
        <v>545</v>
      </c>
      <c r="F43" s="74"/>
      <c r="G43" s="63"/>
      <c r="H43" s="73"/>
      <c r="I43" s="63"/>
      <c r="J43" s="73"/>
      <c r="K43" s="63"/>
      <c r="L43" s="73"/>
      <c r="M43" s="63"/>
      <c r="N43" s="73"/>
      <c r="O43" s="63"/>
      <c r="P43" s="73"/>
      <c r="Q43" s="63"/>
      <c r="R43" s="75">
        <f t="shared" si="0"/>
        <v>0</v>
      </c>
      <c r="S43" s="69">
        <f t="shared" si="1"/>
        <v>0</v>
      </c>
      <c r="T43" s="74"/>
      <c r="U43" s="63"/>
      <c r="V43" s="75">
        <f t="shared" si="2"/>
        <v>0</v>
      </c>
      <c r="W43" s="69">
        <f t="shared" si="3"/>
        <v>0</v>
      </c>
      <c r="X43" s="8"/>
      <c r="Y43" s="130"/>
    </row>
    <row r="44" spans="1:25" x14ac:dyDescent="0.35">
      <c r="A44" s="129"/>
      <c r="B44" s="117" t="s">
        <v>893</v>
      </c>
      <c r="C44" s="130"/>
      <c r="D44" s="29">
        <v>20</v>
      </c>
      <c r="E44" s="19" t="s">
        <v>27</v>
      </c>
      <c r="F44" s="74"/>
      <c r="G44" s="63"/>
      <c r="H44" s="73"/>
      <c r="I44" s="63"/>
      <c r="J44" s="73"/>
      <c r="K44" s="63"/>
      <c r="L44" s="73"/>
      <c r="M44" s="63"/>
      <c r="N44" s="73"/>
      <c r="O44" s="63"/>
      <c r="P44" s="73"/>
      <c r="Q44" s="63"/>
      <c r="R44" s="75">
        <f t="shared" si="0"/>
        <v>0</v>
      </c>
      <c r="S44" s="69">
        <f t="shared" si="1"/>
        <v>0</v>
      </c>
      <c r="T44" s="74"/>
      <c r="U44" s="63"/>
      <c r="V44" s="75">
        <f t="shared" si="2"/>
        <v>0</v>
      </c>
      <c r="W44" s="69">
        <f t="shared" si="3"/>
        <v>0</v>
      </c>
      <c r="X44" s="8"/>
      <c r="Y44" s="130"/>
    </row>
    <row r="45" spans="1:25" x14ac:dyDescent="0.35">
      <c r="A45" s="129"/>
      <c r="B45" s="117" t="s">
        <v>909</v>
      </c>
      <c r="C45" s="130"/>
      <c r="D45" s="29">
        <v>21</v>
      </c>
      <c r="E45" s="19" t="s">
        <v>759</v>
      </c>
      <c r="F45" s="74"/>
      <c r="G45" s="63"/>
      <c r="H45" s="73"/>
      <c r="I45" s="63"/>
      <c r="J45" s="73"/>
      <c r="K45" s="63"/>
      <c r="L45" s="73"/>
      <c r="M45" s="63"/>
      <c r="N45" s="73"/>
      <c r="O45" s="63"/>
      <c r="P45" s="73"/>
      <c r="Q45" s="63"/>
      <c r="R45" s="75">
        <f t="shared" si="0"/>
        <v>0</v>
      </c>
      <c r="S45" s="69">
        <f t="shared" si="1"/>
        <v>0</v>
      </c>
      <c r="T45" s="74"/>
      <c r="U45" s="63"/>
      <c r="V45" s="75">
        <f t="shared" si="2"/>
        <v>0</v>
      </c>
      <c r="W45" s="69">
        <f t="shared" si="3"/>
        <v>0</v>
      </c>
      <c r="X45" s="8"/>
      <c r="Y45" s="130"/>
    </row>
    <row r="46" spans="1:25" x14ac:dyDescent="0.35">
      <c r="A46" s="129"/>
      <c r="B46" s="117" t="s">
        <v>1225</v>
      </c>
      <c r="C46" s="130"/>
      <c r="D46" s="29">
        <v>22</v>
      </c>
      <c r="E46" s="135" t="s">
        <v>1227</v>
      </c>
      <c r="F46" s="74"/>
      <c r="G46" s="63"/>
      <c r="H46" s="73"/>
      <c r="I46" s="63"/>
      <c r="J46" s="73"/>
      <c r="K46" s="63"/>
      <c r="L46" s="73"/>
      <c r="M46" s="63"/>
      <c r="N46" s="73"/>
      <c r="O46" s="63"/>
      <c r="P46" s="73"/>
      <c r="Q46" s="63"/>
      <c r="R46" s="75">
        <f t="shared" si="0"/>
        <v>0</v>
      </c>
      <c r="S46" s="69">
        <f t="shared" si="1"/>
        <v>0</v>
      </c>
      <c r="T46" s="74"/>
      <c r="U46" s="63"/>
      <c r="V46" s="75">
        <f>R46+T46</f>
        <v>0</v>
      </c>
      <c r="W46" s="69">
        <f>S46+U46</f>
        <v>0</v>
      </c>
      <c r="X46" s="8"/>
      <c r="Y46" s="130"/>
    </row>
    <row r="47" spans="1:25" x14ac:dyDescent="0.35">
      <c r="A47" s="129"/>
      <c r="B47" s="117" t="s">
        <v>894</v>
      </c>
      <c r="C47" s="130"/>
      <c r="D47" s="29">
        <v>23</v>
      </c>
      <c r="E47" s="19" t="s">
        <v>569</v>
      </c>
      <c r="F47" s="74"/>
      <c r="G47" s="63"/>
      <c r="H47" s="73"/>
      <c r="I47" s="63"/>
      <c r="J47" s="73"/>
      <c r="K47" s="63"/>
      <c r="L47" s="73"/>
      <c r="M47" s="63"/>
      <c r="N47" s="73"/>
      <c r="O47" s="63"/>
      <c r="P47" s="73"/>
      <c r="Q47" s="63"/>
      <c r="R47" s="75">
        <f t="shared" si="0"/>
        <v>0</v>
      </c>
      <c r="S47" s="69">
        <f t="shared" si="1"/>
        <v>0</v>
      </c>
      <c r="T47" s="74"/>
      <c r="U47" s="63"/>
      <c r="V47" s="75">
        <f t="shared" si="2"/>
        <v>0</v>
      </c>
      <c r="W47" s="69">
        <f t="shared" si="3"/>
        <v>0</v>
      </c>
      <c r="X47" s="8"/>
      <c r="Y47" s="130"/>
    </row>
    <row r="48" spans="1:25" x14ac:dyDescent="0.35">
      <c r="A48" s="129"/>
      <c r="B48" s="117" t="s">
        <v>896</v>
      </c>
      <c r="C48" s="130"/>
      <c r="D48" s="29">
        <v>24</v>
      </c>
      <c r="E48" s="19" t="s">
        <v>845</v>
      </c>
      <c r="F48" s="74"/>
      <c r="G48" s="63"/>
      <c r="H48" s="73"/>
      <c r="I48" s="63"/>
      <c r="J48" s="73"/>
      <c r="K48" s="63"/>
      <c r="L48" s="73"/>
      <c r="M48" s="63"/>
      <c r="N48" s="73"/>
      <c r="O48" s="63"/>
      <c r="P48" s="73"/>
      <c r="Q48" s="63"/>
      <c r="R48" s="75">
        <f t="shared" si="0"/>
        <v>0</v>
      </c>
      <c r="S48" s="69">
        <f t="shared" si="1"/>
        <v>0</v>
      </c>
      <c r="T48" s="74"/>
      <c r="U48" s="63"/>
      <c r="V48" s="75">
        <f>R48+T48</f>
        <v>0</v>
      </c>
      <c r="W48" s="69">
        <f>S48+U48</f>
        <v>0</v>
      </c>
      <c r="X48" s="8"/>
      <c r="Y48" s="130"/>
    </row>
    <row r="49" spans="1:25" x14ac:dyDescent="0.35">
      <c r="A49" s="129"/>
      <c r="B49" s="117" t="s">
        <v>904</v>
      </c>
      <c r="C49" s="130"/>
      <c r="D49" s="29">
        <v>25</v>
      </c>
      <c r="E49" s="19" t="s">
        <v>28</v>
      </c>
      <c r="F49" s="74"/>
      <c r="G49" s="63"/>
      <c r="H49" s="73"/>
      <c r="I49" s="63"/>
      <c r="J49" s="73"/>
      <c r="K49" s="63"/>
      <c r="L49" s="73"/>
      <c r="M49" s="63"/>
      <c r="N49" s="73"/>
      <c r="O49" s="63"/>
      <c r="P49" s="73"/>
      <c r="Q49" s="63"/>
      <c r="R49" s="75">
        <f t="shared" si="0"/>
        <v>0</v>
      </c>
      <c r="S49" s="69">
        <f t="shared" si="1"/>
        <v>0</v>
      </c>
      <c r="T49" s="74"/>
      <c r="U49" s="63"/>
      <c r="V49" s="75">
        <f t="shared" si="2"/>
        <v>0</v>
      </c>
      <c r="W49" s="69">
        <f t="shared" si="3"/>
        <v>0</v>
      </c>
      <c r="X49" s="8"/>
      <c r="Y49" s="130"/>
    </row>
    <row r="50" spans="1:25" x14ac:dyDescent="0.35">
      <c r="A50" s="129"/>
      <c r="B50" s="117" t="s">
        <v>905</v>
      </c>
      <c r="C50" s="130"/>
      <c r="D50" s="29">
        <v>26</v>
      </c>
      <c r="E50" s="19" t="s">
        <v>839</v>
      </c>
      <c r="F50" s="74"/>
      <c r="G50" s="63"/>
      <c r="H50" s="73"/>
      <c r="I50" s="63"/>
      <c r="J50" s="73"/>
      <c r="K50" s="63"/>
      <c r="L50" s="73"/>
      <c r="M50" s="63"/>
      <c r="N50" s="73"/>
      <c r="O50" s="63"/>
      <c r="P50" s="73"/>
      <c r="Q50" s="63"/>
      <c r="R50" s="75">
        <f t="shared" si="0"/>
        <v>0</v>
      </c>
      <c r="S50" s="69">
        <f t="shared" si="1"/>
        <v>0</v>
      </c>
      <c r="T50" s="74"/>
      <c r="U50" s="63"/>
      <c r="V50" s="75">
        <f t="shared" si="2"/>
        <v>0</v>
      </c>
      <c r="W50" s="69">
        <f t="shared" si="3"/>
        <v>0</v>
      </c>
      <c r="X50" s="8"/>
      <c r="Y50" s="130"/>
    </row>
    <row r="51" spans="1:25" x14ac:dyDescent="0.35">
      <c r="A51" s="129"/>
      <c r="B51" s="117" t="s">
        <v>907</v>
      </c>
      <c r="C51" s="130"/>
      <c r="D51" s="29">
        <v>27</v>
      </c>
      <c r="E51" s="19" t="s">
        <v>465</v>
      </c>
      <c r="F51" s="74"/>
      <c r="G51" s="63"/>
      <c r="H51" s="73"/>
      <c r="I51" s="63"/>
      <c r="J51" s="73"/>
      <c r="K51" s="63"/>
      <c r="L51" s="73"/>
      <c r="M51" s="63"/>
      <c r="N51" s="73"/>
      <c r="O51" s="63"/>
      <c r="P51" s="73"/>
      <c r="Q51" s="63"/>
      <c r="R51" s="75">
        <f t="shared" si="0"/>
        <v>0</v>
      </c>
      <c r="S51" s="69">
        <f t="shared" si="1"/>
        <v>0</v>
      </c>
      <c r="T51" s="74"/>
      <c r="U51" s="63"/>
      <c r="V51" s="75">
        <f t="shared" si="2"/>
        <v>0</v>
      </c>
      <c r="W51" s="69">
        <f t="shared" si="3"/>
        <v>0</v>
      </c>
      <c r="X51" s="8"/>
      <c r="Y51" s="130"/>
    </row>
    <row r="52" spans="1:25" x14ac:dyDescent="0.35">
      <c r="A52" s="129"/>
      <c r="B52" s="117" t="s">
        <v>906</v>
      </c>
      <c r="C52" s="130"/>
      <c r="D52" s="29">
        <v>28</v>
      </c>
      <c r="E52" s="19" t="s">
        <v>29</v>
      </c>
      <c r="F52" s="74"/>
      <c r="G52" s="63"/>
      <c r="H52" s="73"/>
      <c r="I52" s="63"/>
      <c r="J52" s="73"/>
      <c r="K52" s="63"/>
      <c r="L52" s="73"/>
      <c r="M52" s="63"/>
      <c r="N52" s="73"/>
      <c r="O52" s="63"/>
      <c r="P52" s="73"/>
      <c r="Q52" s="63"/>
      <c r="R52" s="75">
        <f t="shared" si="0"/>
        <v>0</v>
      </c>
      <c r="S52" s="69">
        <f t="shared" si="1"/>
        <v>0</v>
      </c>
      <c r="T52" s="74"/>
      <c r="U52" s="63"/>
      <c r="V52" s="75">
        <f t="shared" si="2"/>
        <v>0</v>
      </c>
      <c r="W52" s="69">
        <f t="shared" si="3"/>
        <v>0</v>
      </c>
      <c r="X52" s="8"/>
      <c r="Y52" s="130"/>
    </row>
    <row r="53" spans="1:25" x14ac:dyDescent="0.35">
      <c r="A53" s="129"/>
      <c r="B53" s="117" t="s">
        <v>908</v>
      </c>
      <c r="C53" s="130"/>
      <c r="D53" s="29">
        <v>29</v>
      </c>
      <c r="E53" s="19" t="s">
        <v>30</v>
      </c>
      <c r="F53" s="74"/>
      <c r="G53" s="63"/>
      <c r="H53" s="73"/>
      <c r="I53" s="63"/>
      <c r="J53" s="73"/>
      <c r="K53" s="63"/>
      <c r="L53" s="73"/>
      <c r="M53" s="63"/>
      <c r="N53" s="73"/>
      <c r="O53" s="63"/>
      <c r="P53" s="73"/>
      <c r="Q53" s="63"/>
      <c r="R53" s="75">
        <f t="shared" si="0"/>
        <v>0</v>
      </c>
      <c r="S53" s="69">
        <f t="shared" si="1"/>
        <v>0</v>
      </c>
      <c r="T53" s="74"/>
      <c r="U53" s="63"/>
      <c r="V53" s="75">
        <f t="shared" si="2"/>
        <v>0</v>
      </c>
      <c r="W53" s="69">
        <f t="shared" si="3"/>
        <v>0</v>
      </c>
      <c r="X53" s="8"/>
      <c r="Y53" s="130"/>
    </row>
    <row r="54" spans="1:25" x14ac:dyDescent="0.35">
      <c r="A54" s="129"/>
      <c r="B54" s="117" t="s">
        <v>910</v>
      </c>
      <c r="C54" s="130"/>
      <c r="D54" s="29">
        <v>30</v>
      </c>
      <c r="E54" s="19" t="s">
        <v>31</v>
      </c>
      <c r="F54" s="74"/>
      <c r="G54" s="63"/>
      <c r="H54" s="73"/>
      <c r="I54" s="63"/>
      <c r="J54" s="73"/>
      <c r="K54" s="63"/>
      <c r="L54" s="73"/>
      <c r="M54" s="63"/>
      <c r="N54" s="73"/>
      <c r="O54" s="63"/>
      <c r="P54" s="73"/>
      <c r="Q54" s="63"/>
      <c r="R54" s="75">
        <f t="shared" si="0"/>
        <v>0</v>
      </c>
      <c r="S54" s="69">
        <f t="shared" si="1"/>
        <v>0</v>
      </c>
      <c r="T54" s="74"/>
      <c r="U54" s="63"/>
      <c r="V54" s="75">
        <f t="shared" si="2"/>
        <v>0</v>
      </c>
      <c r="W54" s="69">
        <f t="shared" si="3"/>
        <v>0</v>
      </c>
      <c r="X54" s="8"/>
      <c r="Y54" s="130"/>
    </row>
    <row r="55" spans="1:25" x14ac:dyDescent="0.35">
      <c r="A55" s="129"/>
      <c r="B55" s="117" t="s">
        <v>649</v>
      </c>
      <c r="C55" s="130"/>
      <c r="D55" s="29">
        <v>31</v>
      </c>
      <c r="E55" s="19" t="s">
        <v>20</v>
      </c>
      <c r="F55" s="74"/>
      <c r="G55" s="63"/>
      <c r="H55" s="73"/>
      <c r="I55" s="63"/>
      <c r="J55" s="73"/>
      <c r="K55" s="63"/>
      <c r="L55" s="73"/>
      <c r="M55" s="63"/>
      <c r="N55" s="73"/>
      <c r="O55" s="63"/>
      <c r="P55" s="73"/>
      <c r="Q55" s="63"/>
      <c r="R55" s="75">
        <f t="shared" si="0"/>
        <v>0</v>
      </c>
      <c r="S55" s="69">
        <f t="shared" si="1"/>
        <v>0</v>
      </c>
      <c r="T55" s="74"/>
      <c r="U55" s="63"/>
      <c r="V55" s="75">
        <f>R55+T55</f>
        <v>0</v>
      </c>
      <c r="W55" s="69">
        <f>S55+U55</f>
        <v>0</v>
      </c>
      <c r="X55" s="8"/>
      <c r="Y55" s="130"/>
    </row>
    <row r="56" spans="1:25" x14ac:dyDescent="0.35">
      <c r="A56" s="129"/>
      <c r="B56" s="117" t="s">
        <v>911</v>
      </c>
      <c r="C56" s="130"/>
      <c r="D56" s="29">
        <v>32</v>
      </c>
      <c r="E56" s="19" t="s">
        <v>32</v>
      </c>
      <c r="F56" s="74"/>
      <c r="G56" s="63"/>
      <c r="H56" s="73"/>
      <c r="I56" s="63"/>
      <c r="J56" s="73"/>
      <c r="K56" s="63"/>
      <c r="L56" s="73"/>
      <c r="M56" s="63"/>
      <c r="N56" s="73"/>
      <c r="O56" s="63"/>
      <c r="P56" s="73"/>
      <c r="Q56" s="63"/>
      <c r="R56" s="75">
        <f t="shared" si="0"/>
        <v>0</v>
      </c>
      <c r="S56" s="69">
        <f t="shared" si="1"/>
        <v>0</v>
      </c>
      <c r="T56" s="74"/>
      <c r="U56" s="63"/>
      <c r="V56" s="75">
        <f t="shared" si="2"/>
        <v>0</v>
      </c>
      <c r="W56" s="69">
        <f t="shared" si="3"/>
        <v>0</v>
      </c>
      <c r="X56" s="8"/>
      <c r="Y56" s="130"/>
    </row>
    <row r="57" spans="1:25" x14ac:dyDescent="0.35">
      <c r="A57" s="129"/>
      <c r="B57" s="117" t="s">
        <v>914</v>
      </c>
      <c r="C57" s="130"/>
      <c r="D57" s="29">
        <v>33</v>
      </c>
      <c r="E57" s="19" t="s">
        <v>33</v>
      </c>
      <c r="F57" s="74"/>
      <c r="G57" s="63"/>
      <c r="H57" s="73"/>
      <c r="I57" s="63"/>
      <c r="J57" s="73"/>
      <c r="K57" s="63"/>
      <c r="L57" s="73"/>
      <c r="M57" s="63"/>
      <c r="N57" s="73"/>
      <c r="O57" s="63"/>
      <c r="P57" s="73"/>
      <c r="Q57" s="63"/>
      <c r="R57" s="75">
        <f t="shared" si="0"/>
        <v>0</v>
      </c>
      <c r="S57" s="69">
        <f t="shared" si="1"/>
        <v>0</v>
      </c>
      <c r="T57" s="74"/>
      <c r="U57" s="63"/>
      <c r="V57" s="75">
        <f t="shared" si="2"/>
        <v>0</v>
      </c>
      <c r="W57" s="69">
        <f t="shared" si="3"/>
        <v>0</v>
      </c>
      <c r="X57" s="8"/>
      <c r="Y57" s="130"/>
    </row>
    <row r="58" spans="1:25" x14ac:dyDescent="0.35">
      <c r="A58" s="129"/>
      <c r="B58" s="117" t="s">
        <v>913</v>
      </c>
      <c r="C58" s="130"/>
      <c r="D58" s="29">
        <v>34</v>
      </c>
      <c r="E58" s="19" t="s">
        <v>571</v>
      </c>
      <c r="F58" s="74"/>
      <c r="G58" s="63"/>
      <c r="H58" s="73"/>
      <c r="I58" s="63"/>
      <c r="J58" s="73"/>
      <c r="K58" s="63"/>
      <c r="L58" s="73"/>
      <c r="M58" s="63"/>
      <c r="N58" s="73"/>
      <c r="O58" s="63"/>
      <c r="P58" s="73"/>
      <c r="Q58" s="63"/>
      <c r="R58" s="75">
        <f t="shared" si="0"/>
        <v>0</v>
      </c>
      <c r="S58" s="69">
        <f t="shared" si="1"/>
        <v>0</v>
      </c>
      <c r="T58" s="74"/>
      <c r="U58" s="63"/>
      <c r="V58" s="75">
        <f t="shared" si="2"/>
        <v>0</v>
      </c>
      <c r="W58" s="69">
        <f t="shared" si="3"/>
        <v>0</v>
      </c>
      <c r="X58" s="8"/>
      <c r="Y58" s="130"/>
    </row>
    <row r="59" spans="1:25" x14ac:dyDescent="0.35">
      <c r="A59" s="129"/>
      <c r="B59" s="117" t="s">
        <v>841</v>
      </c>
      <c r="C59" s="130"/>
      <c r="D59" s="29">
        <v>35</v>
      </c>
      <c r="E59" s="19" t="s">
        <v>34</v>
      </c>
      <c r="F59" s="74"/>
      <c r="G59" s="63"/>
      <c r="H59" s="73"/>
      <c r="I59" s="63"/>
      <c r="J59" s="73"/>
      <c r="K59" s="63"/>
      <c r="L59" s="73"/>
      <c r="M59" s="63"/>
      <c r="N59" s="73"/>
      <c r="O59" s="63"/>
      <c r="P59" s="73"/>
      <c r="Q59" s="63"/>
      <c r="R59" s="75">
        <f t="shared" si="0"/>
        <v>0</v>
      </c>
      <c r="S59" s="69">
        <f t="shared" si="1"/>
        <v>0</v>
      </c>
      <c r="T59" s="74"/>
      <c r="U59" s="63"/>
      <c r="V59" s="75">
        <f t="shared" si="2"/>
        <v>0</v>
      </c>
      <c r="W59" s="69">
        <f t="shared" si="3"/>
        <v>0</v>
      </c>
      <c r="X59" s="8"/>
      <c r="Y59" s="130"/>
    </row>
    <row r="60" spans="1:25" x14ac:dyDescent="0.35">
      <c r="A60" s="129"/>
      <c r="B60" s="117" t="s">
        <v>912</v>
      </c>
      <c r="C60" s="130"/>
      <c r="D60" s="29">
        <v>36</v>
      </c>
      <c r="E60" s="19" t="s">
        <v>842</v>
      </c>
      <c r="F60" s="74"/>
      <c r="G60" s="63"/>
      <c r="H60" s="73"/>
      <c r="I60" s="63"/>
      <c r="J60" s="73"/>
      <c r="K60" s="63"/>
      <c r="L60" s="73"/>
      <c r="M60" s="63"/>
      <c r="N60" s="73"/>
      <c r="O60" s="63"/>
      <c r="P60" s="73"/>
      <c r="Q60" s="63"/>
      <c r="R60" s="75">
        <f t="shared" si="0"/>
        <v>0</v>
      </c>
      <c r="S60" s="69">
        <f t="shared" si="1"/>
        <v>0</v>
      </c>
      <c r="T60" s="74"/>
      <c r="U60" s="63"/>
      <c r="V60" s="75">
        <f t="shared" si="2"/>
        <v>0</v>
      </c>
      <c r="W60" s="69">
        <f t="shared" si="3"/>
        <v>0</v>
      </c>
      <c r="X60" s="8"/>
      <c r="Y60" s="130"/>
    </row>
    <row r="61" spans="1:25" x14ac:dyDescent="0.35">
      <c r="A61" s="129"/>
      <c r="B61" s="117" t="s">
        <v>915</v>
      </c>
      <c r="C61" s="130"/>
      <c r="D61" s="29"/>
      <c r="E61" s="22" t="s">
        <v>1014</v>
      </c>
      <c r="F61" s="75">
        <f t="shared" ref="F61:W61" si="4">SUM(F25:F60)</f>
        <v>0</v>
      </c>
      <c r="G61" s="69">
        <f t="shared" si="4"/>
        <v>0</v>
      </c>
      <c r="H61" s="75">
        <f t="shared" si="4"/>
        <v>0</v>
      </c>
      <c r="I61" s="69">
        <f t="shared" si="4"/>
        <v>0</v>
      </c>
      <c r="J61" s="75">
        <f t="shared" si="4"/>
        <v>0</v>
      </c>
      <c r="K61" s="69">
        <f t="shared" si="4"/>
        <v>0</v>
      </c>
      <c r="L61" s="75">
        <f t="shared" si="4"/>
        <v>0</v>
      </c>
      <c r="M61" s="69">
        <f t="shared" si="4"/>
        <v>0</v>
      </c>
      <c r="N61" s="75">
        <f t="shared" si="4"/>
        <v>0</v>
      </c>
      <c r="O61" s="69">
        <f t="shared" si="4"/>
        <v>0</v>
      </c>
      <c r="P61" s="75">
        <f>SUM(P25:P60)</f>
        <v>0</v>
      </c>
      <c r="Q61" s="69">
        <f>SUM(Q25:Q60)</f>
        <v>0</v>
      </c>
      <c r="R61" s="75">
        <f t="shared" si="4"/>
        <v>0</v>
      </c>
      <c r="S61" s="69">
        <f t="shared" si="4"/>
        <v>0</v>
      </c>
      <c r="T61" s="75">
        <f t="shared" si="4"/>
        <v>0</v>
      </c>
      <c r="U61" s="69">
        <f t="shared" si="4"/>
        <v>0</v>
      </c>
      <c r="V61" s="75">
        <f t="shared" si="4"/>
        <v>0</v>
      </c>
      <c r="W61" s="69">
        <f t="shared" si="4"/>
        <v>0</v>
      </c>
      <c r="X61" s="8"/>
      <c r="Y61" s="130"/>
    </row>
    <row r="62" spans="1:25" x14ac:dyDescent="0.35">
      <c r="A62" s="129"/>
      <c r="B62" s="130"/>
      <c r="C62" s="130" t="s">
        <v>404</v>
      </c>
      <c r="D62" s="2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130"/>
    </row>
    <row r="63" spans="1:25" x14ac:dyDescent="0.35">
      <c r="A63" s="130"/>
      <c r="B63" s="130"/>
      <c r="C63" s="130" t="s">
        <v>407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 t="s">
        <v>408</v>
      </c>
    </row>
  </sheetData>
  <mergeCells count="20">
    <mergeCell ref="D1:W1"/>
    <mergeCell ref="D2:W2"/>
    <mergeCell ref="I10:L10"/>
    <mergeCell ref="I9:L9"/>
    <mergeCell ref="E9:H9"/>
    <mergeCell ref="E10:H10"/>
    <mergeCell ref="F16:W16"/>
    <mergeCell ref="D21:D23"/>
    <mergeCell ref="F21:W21"/>
    <mergeCell ref="D16:E16"/>
    <mergeCell ref="F22:G22"/>
    <mergeCell ref="H22:I22"/>
    <mergeCell ref="E21:E23"/>
    <mergeCell ref="R22:S22"/>
    <mergeCell ref="L22:M22"/>
    <mergeCell ref="P22:Q22"/>
    <mergeCell ref="T22:U22"/>
    <mergeCell ref="V22:W22"/>
    <mergeCell ref="N22:O22"/>
    <mergeCell ref="J22:K22"/>
  </mergeCells>
  <phoneticPr fontId="4" type="noConversion"/>
  <dataValidations count="2">
    <dataValidation type="decimal" allowBlank="1" showInputMessage="1" showErrorMessage="1" errorTitle="Input Error" error="Please enter a numeric value between 0 and 99999999999999999" sqref="G25:G61 I25:I61 K25:K61 M25:M61 O25:O61 Q25:Q61 S25:S61 U25:U61 W25:W61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F25:F61 H25:H61 J25:J61 L25:L61 N25:N61 P25:P61 R25:R61 T25:T61 V25:V61">
      <formula1>0</formula1>
      <formula2>99999999999999900</formula2>
    </dataValidation>
  </dataValidations>
  <hyperlinks>
    <hyperlink ref="K3" location="Navigation!A1" display="Back To Navigation Page"/>
  </hyperlinks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B173"/>
  <sheetViews>
    <sheetView showGridLines="0" topLeftCell="D1" workbookViewId="0">
      <pane xSplit="2" ySplit="23" topLeftCell="F78" activePane="bottomRight" state="frozen"/>
      <selection activeCell="D1" sqref="D1"/>
      <selection pane="topRight" activeCell="F1" sqref="F1"/>
      <selection pane="bottomLeft" activeCell="D24" sqref="D24"/>
      <selection pane="bottomRight" sqref="A1:C1048576"/>
    </sheetView>
  </sheetViews>
  <sheetFormatPr defaultRowHeight="14.5" x14ac:dyDescent="0.35"/>
  <cols>
    <col min="1" max="3" width="9.1796875" hidden="1" customWidth="1"/>
    <col min="4" max="4" width="5.7265625" customWidth="1"/>
    <col min="5" max="5" width="24.26953125" customWidth="1"/>
    <col min="6" max="6" width="17.7265625" customWidth="1"/>
    <col min="7" max="7" width="18" customWidth="1"/>
    <col min="8" max="22" width="16.7265625" customWidth="1"/>
    <col min="23" max="23" width="18.453125" customWidth="1"/>
  </cols>
  <sheetData>
    <row r="1" spans="1:28" ht="28" customHeight="1" x14ac:dyDescent="0.45">
      <c r="A1" s="14" t="s">
        <v>869</v>
      </c>
      <c r="D1" s="167" t="s">
        <v>887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28" ht="18.5" x14ac:dyDescent="0.45">
      <c r="A2" s="14"/>
      <c r="D2" s="167" t="s">
        <v>822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28" x14ac:dyDescent="0.35">
      <c r="A3" s="14"/>
      <c r="D3" s="130"/>
      <c r="E3" s="130"/>
      <c r="F3" s="130"/>
      <c r="G3" s="130"/>
      <c r="H3" s="130"/>
      <c r="I3" s="130"/>
      <c r="J3" s="118" t="s">
        <v>1213</v>
      </c>
      <c r="K3" s="130"/>
      <c r="L3" s="130"/>
      <c r="M3" s="130"/>
      <c r="N3" s="130"/>
    </row>
    <row r="4" spans="1:28" x14ac:dyDescent="0.35">
      <c r="B4" s="107"/>
      <c r="C4" s="108"/>
      <c r="D4" s="130" t="s">
        <v>502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27"/>
      <c r="P4" s="27"/>
      <c r="Q4" s="27"/>
      <c r="R4" s="27"/>
    </row>
    <row r="5" spans="1:28" hidden="1" x14ac:dyDescent="0.35"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27"/>
      <c r="P5" s="27"/>
      <c r="Q5" s="27"/>
      <c r="R5" s="27"/>
    </row>
    <row r="6" spans="1:28" hidden="1" x14ac:dyDescent="0.35">
      <c r="B6" s="129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27"/>
      <c r="P6" s="27"/>
      <c r="Q6" s="27"/>
      <c r="R6" s="27"/>
    </row>
    <row r="7" spans="1:28" hidden="1" x14ac:dyDescent="0.35">
      <c r="B7" s="129"/>
      <c r="C7" s="130"/>
      <c r="D7" s="130" t="s">
        <v>405</v>
      </c>
      <c r="E7" s="130" t="s">
        <v>431</v>
      </c>
      <c r="F7" s="130" t="s">
        <v>431</v>
      </c>
      <c r="G7" s="130" t="s">
        <v>431</v>
      </c>
      <c r="H7" s="130"/>
      <c r="I7" s="130"/>
      <c r="J7" s="130"/>
      <c r="K7" s="130"/>
      <c r="L7" s="130" t="s">
        <v>404</v>
      </c>
      <c r="M7" s="130" t="s">
        <v>406</v>
      </c>
      <c r="N7" s="130"/>
      <c r="O7" s="27"/>
      <c r="P7" s="27"/>
      <c r="Q7" s="27"/>
      <c r="R7" s="27"/>
    </row>
    <row r="8" spans="1:28" ht="18.75" customHeight="1" x14ac:dyDescent="0.35">
      <c r="B8" s="129"/>
      <c r="C8" s="130"/>
      <c r="D8" s="130" t="s">
        <v>404</v>
      </c>
      <c r="E8" s="27"/>
      <c r="F8" s="27"/>
      <c r="G8" s="8"/>
      <c r="H8" s="8"/>
      <c r="I8" s="8"/>
      <c r="J8" s="8"/>
      <c r="K8" s="8"/>
      <c r="L8" s="8"/>
      <c r="M8" s="130"/>
      <c r="N8" s="27"/>
      <c r="O8" s="27"/>
      <c r="P8" s="27"/>
      <c r="Q8" s="27"/>
      <c r="R8" s="27"/>
    </row>
    <row r="9" spans="1:28" ht="45.75" customHeight="1" x14ac:dyDescent="0.35">
      <c r="B9" s="129" t="s">
        <v>706</v>
      </c>
      <c r="C9" s="130"/>
      <c r="D9" s="130"/>
      <c r="E9" s="216" t="s">
        <v>859</v>
      </c>
      <c r="F9" s="217"/>
      <c r="G9" s="218"/>
      <c r="H9" s="188">
        <f>StartUp!G9</f>
        <v>0</v>
      </c>
      <c r="I9" s="201"/>
      <c r="J9" s="201"/>
      <c r="K9" s="202"/>
      <c r="L9" s="8"/>
      <c r="M9" s="130"/>
      <c r="N9" s="27"/>
      <c r="O9" s="27"/>
      <c r="P9" s="27"/>
      <c r="Q9" s="27"/>
      <c r="R9" s="27"/>
    </row>
    <row r="10" spans="1:28" ht="30.75" customHeight="1" x14ac:dyDescent="0.35">
      <c r="B10" s="129" t="s">
        <v>707</v>
      </c>
      <c r="C10" s="130"/>
      <c r="D10" s="130"/>
      <c r="E10" s="52" t="s">
        <v>432</v>
      </c>
      <c r="F10" s="53"/>
      <c r="G10" s="53"/>
      <c r="H10" s="191">
        <f>StartUp!D17</f>
        <v>0</v>
      </c>
      <c r="I10" s="199"/>
      <c r="J10" s="199"/>
      <c r="K10" s="200"/>
      <c r="L10" s="8"/>
      <c r="M10" s="130"/>
      <c r="N10" s="27"/>
      <c r="O10" s="27"/>
      <c r="P10" s="27"/>
      <c r="Q10" s="27"/>
      <c r="R10" s="27"/>
    </row>
    <row r="11" spans="1:28" hidden="1" x14ac:dyDescent="0.35">
      <c r="B11" s="129"/>
      <c r="C11" s="130"/>
      <c r="D11" s="130" t="s">
        <v>404</v>
      </c>
      <c r="E11" s="27"/>
      <c r="F11" s="27"/>
      <c r="G11" s="27"/>
      <c r="H11" s="8"/>
      <c r="I11" s="8"/>
      <c r="J11" s="8"/>
      <c r="K11" s="8"/>
      <c r="L11" s="8"/>
      <c r="M11" s="130"/>
      <c r="N11" s="27"/>
      <c r="O11" s="27"/>
      <c r="P11" s="27"/>
      <c r="Q11" s="27"/>
      <c r="R11" s="27"/>
    </row>
    <row r="12" spans="1:28" hidden="1" x14ac:dyDescent="0.35">
      <c r="B12" s="110"/>
      <c r="C12" s="111"/>
      <c r="D12" s="111" t="s">
        <v>407</v>
      </c>
      <c r="E12" s="111"/>
      <c r="F12" s="111"/>
      <c r="G12" s="111"/>
      <c r="H12" s="111"/>
      <c r="I12" s="111"/>
      <c r="J12" s="111"/>
      <c r="K12" s="111"/>
      <c r="L12" s="111"/>
      <c r="M12" s="116" t="s">
        <v>408</v>
      </c>
      <c r="N12" s="27"/>
      <c r="O12" s="27"/>
      <c r="P12" s="27"/>
      <c r="Q12" s="27"/>
      <c r="R12" s="27"/>
    </row>
    <row r="13" spans="1:28" hidden="1" x14ac:dyDescent="0.35">
      <c r="A13" s="14"/>
    </row>
    <row r="14" spans="1:28" hidden="1" x14ac:dyDescent="0.35">
      <c r="W14" s="8"/>
    </row>
    <row r="15" spans="1:28" hidden="1" x14ac:dyDescent="0.35">
      <c r="A15" s="107"/>
      <c r="B15" s="108"/>
      <c r="C15" s="108" t="s">
        <v>486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30"/>
      <c r="Z15" s="27"/>
      <c r="AA15" s="27"/>
      <c r="AB15" s="27"/>
    </row>
    <row r="16" spans="1:28" x14ac:dyDescent="0.35">
      <c r="A16" s="129"/>
      <c r="B16" s="130"/>
      <c r="C16" s="130"/>
      <c r="D16" s="130"/>
      <c r="E16" s="130"/>
      <c r="F16" s="130" t="s">
        <v>580</v>
      </c>
      <c r="G16" s="130" t="s">
        <v>579</v>
      </c>
      <c r="H16" s="130" t="s">
        <v>580</v>
      </c>
      <c r="I16" s="130" t="s">
        <v>579</v>
      </c>
      <c r="J16" s="130" t="s">
        <v>580</v>
      </c>
      <c r="K16" s="130" t="s">
        <v>579</v>
      </c>
      <c r="L16" s="130" t="s">
        <v>580</v>
      </c>
      <c r="M16" s="130" t="s">
        <v>579</v>
      </c>
      <c r="N16" s="130" t="s">
        <v>580</v>
      </c>
      <c r="O16" s="130" t="s">
        <v>579</v>
      </c>
      <c r="P16" s="130" t="s">
        <v>580</v>
      </c>
      <c r="Q16" s="130" t="s">
        <v>579</v>
      </c>
      <c r="R16" s="130" t="s">
        <v>580</v>
      </c>
      <c r="S16" s="130" t="s">
        <v>579</v>
      </c>
      <c r="T16" s="130" t="s">
        <v>580</v>
      </c>
      <c r="U16" s="130" t="s">
        <v>579</v>
      </c>
      <c r="V16" s="130" t="s">
        <v>580</v>
      </c>
      <c r="W16" s="130" t="s">
        <v>579</v>
      </c>
      <c r="X16" s="130"/>
      <c r="Y16" s="130"/>
      <c r="Z16" s="27"/>
      <c r="AA16" s="27"/>
      <c r="AB16" s="27"/>
    </row>
    <row r="17" spans="1:28" x14ac:dyDescent="0.35">
      <c r="A17" s="129"/>
      <c r="B17" s="130"/>
      <c r="C17" s="130"/>
      <c r="D17" s="130"/>
      <c r="E17" s="130"/>
      <c r="F17" s="130" t="s">
        <v>927</v>
      </c>
      <c r="G17" s="130" t="s">
        <v>927</v>
      </c>
      <c r="H17" s="130" t="s">
        <v>928</v>
      </c>
      <c r="I17" s="130" t="s">
        <v>928</v>
      </c>
      <c r="J17" s="130" t="s">
        <v>929</v>
      </c>
      <c r="K17" s="130" t="s">
        <v>929</v>
      </c>
      <c r="L17" s="130" t="s">
        <v>930</v>
      </c>
      <c r="M17" s="130" t="s">
        <v>930</v>
      </c>
      <c r="N17" s="130" t="s">
        <v>931</v>
      </c>
      <c r="O17" s="130" t="s">
        <v>931</v>
      </c>
      <c r="P17" s="130" t="s">
        <v>22</v>
      </c>
      <c r="Q17" s="130" t="s">
        <v>22</v>
      </c>
      <c r="R17" s="130" t="s">
        <v>958</v>
      </c>
      <c r="S17" s="130" t="s">
        <v>958</v>
      </c>
      <c r="T17" s="130" t="s">
        <v>959</v>
      </c>
      <c r="U17" s="130" t="s">
        <v>959</v>
      </c>
      <c r="V17" s="130" t="s">
        <v>36</v>
      </c>
      <c r="W17" s="130" t="s">
        <v>36</v>
      </c>
      <c r="X17" s="130"/>
      <c r="Y17" s="130"/>
      <c r="Z17" s="27"/>
      <c r="AA17" s="27"/>
      <c r="AB17" s="27"/>
    </row>
    <row r="18" spans="1:28" hidden="1" x14ac:dyDescent="0.35">
      <c r="A18" s="129"/>
      <c r="B18" s="130"/>
      <c r="C18" s="130" t="s">
        <v>405</v>
      </c>
      <c r="D18" s="130" t="s">
        <v>632</v>
      </c>
      <c r="E18" s="130" t="s">
        <v>431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 t="s">
        <v>404</v>
      </c>
      <c r="Y18" s="130" t="s">
        <v>406</v>
      </c>
      <c r="Z18" s="27"/>
      <c r="AA18" s="27"/>
      <c r="AB18" s="27"/>
    </row>
    <row r="19" spans="1:28" ht="15" customHeight="1" x14ac:dyDescent="0.35">
      <c r="A19" s="129"/>
      <c r="B19" s="130"/>
      <c r="C19" s="130" t="s">
        <v>431</v>
      </c>
      <c r="D19" s="219" t="s">
        <v>448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6"/>
      <c r="X19" s="27"/>
      <c r="Y19" s="130"/>
      <c r="Z19" s="27"/>
      <c r="AA19" s="27"/>
      <c r="AB19" s="27"/>
    </row>
    <row r="20" spans="1:28" ht="15" customHeight="1" x14ac:dyDescent="0.35">
      <c r="A20" s="129"/>
      <c r="B20" s="130"/>
      <c r="C20" s="130" t="s">
        <v>431</v>
      </c>
      <c r="D20" s="197" t="s">
        <v>633</v>
      </c>
      <c r="E20" s="208" t="s">
        <v>801</v>
      </c>
      <c r="F20" s="171" t="s">
        <v>441</v>
      </c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207"/>
      <c r="X20" s="27"/>
      <c r="Y20" s="130"/>
      <c r="Z20" s="27"/>
      <c r="AA20" s="27"/>
      <c r="AB20" s="27"/>
    </row>
    <row r="21" spans="1:28" ht="30" customHeight="1" x14ac:dyDescent="0.35">
      <c r="A21" s="129"/>
      <c r="B21" s="130"/>
      <c r="C21" s="113" t="s">
        <v>431</v>
      </c>
      <c r="D21" s="197"/>
      <c r="E21" s="209"/>
      <c r="F21" s="197" t="s">
        <v>836</v>
      </c>
      <c r="G21" s="197"/>
      <c r="H21" s="197" t="s">
        <v>788</v>
      </c>
      <c r="I21" s="197"/>
      <c r="J21" s="197" t="s">
        <v>789</v>
      </c>
      <c r="K21" s="197"/>
      <c r="L21" s="197" t="s">
        <v>790</v>
      </c>
      <c r="M21" s="197"/>
      <c r="N21" s="197" t="s">
        <v>791</v>
      </c>
      <c r="O21" s="197"/>
      <c r="P21" s="186" t="s">
        <v>650</v>
      </c>
      <c r="Q21" s="187"/>
      <c r="R21" s="197" t="s">
        <v>817</v>
      </c>
      <c r="S21" s="197"/>
      <c r="T21" s="197" t="s">
        <v>1224</v>
      </c>
      <c r="U21" s="197"/>
      <c r="V21" s="186" t="s">
        <v>35</v>
      </c>
      <c r="W21" s="187"/>
      <c r="X21" s="8"/>
      <c r="Y21" s="130"/>
      <c r="Z21" s="27"/>
      <c r="AA21" s="27"/>
      <c r="AB21" s="27"/>
    </row>
    <row r="22" spans="1:28" x14ac:dyDescent="0.35">
      <c r="A22" s="129"/>
      <c r="B22" s="130"/>
      <c r="C22" s="113" t="s">
        <v>431</v>
      </c>
      <c r="D22" s="197"/>
      <c r="E22" s="210"/>
      <c r="F22" s="24" t="s">
        <v>833</v>
      </c>
      <c r="G22" s="24" t="s">
        <v>834</v>
      </c>
      <c r="H22" s="24" t="s">
        <v>832</v>
      </c>
      <c r="I22" s="24" t="s">
        <v>834</v>
      </c>
      <c r="J22" s="24" t="s">
        <v>833</v>
      </c>
      <c r="K22" s="24" t="s">
        <v>835</v>
      </c>
      <c r="L22" s="24" t="s">
        <v>832</v>
      </c>
      <c r="M22" s="24" t="s">
        <v>835</v>
      </c>
      <c r="N22" s="24" t="s">
        <v>833</v>
      </c>
      <c r="O22" s="24" t="s">
        <v>834</v>
      </c>
      <c r="P22" s="24" t="s">
        <v>833</v>
      </c>
      <c r="Q22" s="24" t="s">
        <v>834</v>
      </c>
      <c r="R22" s="24" t="s">
        <v>832</v>
      </c>
      <c r="S22" s="24" t="s">
        <v>834</v>
      </c>
      <c r="T22" s="24" t="s">
        <v>832</v>
      </c>
      <c r="U22" s="24" t="s">
        <v>835</v>
      </c>
      <c r="V22" s="24" t="s">
        <v>832</v>
      </c>
      <c r="W22" s="24" t="s">
        <v>835</v>
      </c>
      <c r="X22" s="8"/>
      <c r="Y22" s="130"/>
      <c r="Z22" s="27"/>
      <c r="AA22" s="27"/>
      <c r="AB22" s="27"/>
    </row>
    <row r="23" spans="1:28" hidden="1" x14ac:dyDescent="0.35">
      <c r="A23" s="129"/>
      <c r="B23" s="130"/>
      <c r="C23" s="130" t="s">
        <v>404</v>
      </c>
      <c r="D23" s="2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130"/>
      <c r="Z23" s="27"/>
      <c r="AA23" s="27"/>
      <c r="AB23" s="27"/>
    </row>
    <row r="24" spans="1:28" x14ac:dyDescent="0.35">
      <c r="A24" s="129"/>
      <c r="B24" s="130" t="s">
        <v>932</v>
      </c>
      <c r="C24" s="130"/>
      <c r="D24" s="29"/>
      <c r="E24" s="22" t="s">
        <v>487</v>
      </c>
      <c r="F24" s="75">
        <f>F25+F26</f>
        <v>0</v>
      </c>
      <c r="G24" s="69">
        <f t="shared" ref="G24:O24" si="0">G25+G26</f>
        <v>0</v>
      </c>
      <c r="H24" s="75">
        <f t="shared" si="0"/>
        <v>0</v>
      </c>
      <c r="I24" s="69">
        <f t="shared" si="0"/>
        <v>0</v>
      </c>
      <c r="J24" s="75">
        <f t="shared" si="0"/>
        <v>0</v>
      </c>
      <c r="K24" s="69">
        <f t="shared" si="0"/>
        <v>0</v>
      </c>
      <c r="L24" s="75">
        <f t="shared" si="0"/>
        <v>0</v>
      </c>
      <c r="M24" s="69">
        <f t="shared" si="0"/>
        <v>0</v>
      </c>
      <c r="N24" s="75">
        <f t="shared" si="0"/>
        <v>0</v>
      </c>
      <c r="O24" s="69">
        <f t="shared" si="0"/>
        <v>0</v>
      </c>
      <c r="P24" s="75">
        <f t="shared" ref="P24:U24" si="1">P25+P26</f>
        <v>0</v>
      </c>
      <c r="Q24" s="69">
        <f t="shared" si="1"/>
        <v>0</v>
      </c>
      <c r="R24" s="75">
        <f t="shared" si="1"/>
        <v>0</v>
      </c>
      <c r="S24" s="69">
        <f t="shared" si="1"/>
        <v>0</v>
      </c>
      <c r="T24" s="75">
        <f t="shared" si="1"/>
        <v>0</v>
      </c>
      <c r="U24" s="69">
        <f t="shared" si="1"/>
        <v>0</v>
      </c>
      <c r="V24" s="75">
        <f>R24+T24</f>
        <v>0</v>
      </c>
      <c r="W24" s="69">
        <f>S24+U24</f>
        <v>0</v>
      </c>
      <c r="X24" s="8"/>
      <c r="Y24" s="130"/>
      <c r="Z24" s="27"/>
      <c r="AA24" s="27"/>
      <c r="AB24" s="27"/>
    </row>
    <row r="25" spans="1:28" x14ac:dyDescent="0.35">
      <c r="A25" s="129"/>
      <c r="B25" s="130" t="s">
        <v>933</v>
      </c>
      <c r="C25" s="130"/>
      <c r="D25" s="29">
        <v>1</v>
      </c>
      <c r="E25" s="19" t="s">
        <v>488</v>
      </c>
      <c r="F25" s="74"/>
      <c r="G25" s="63"/>
      <c r="H25" s="73"/>
      <c r="I25" s="63"/>
      <c r="J25" s="73"/>
      <c r="K25" s="63"/>
      <c r="L25" s="73"/>
      <c r="M25" s="63"/>
      <c r="N25" s="73"/>
      <c r="O25" s="63"/>
      <c r="P25" s="73"/>
      <c r="Q25" s="63"/>
      <c r="R25" s="75">
        <f>F25+H25+J25+L25+N25+P25</f>
        <v>0</v>
      </c>
      <c r="S25" s="69">
        <f>G25+I25+K25+M25+O25+Q25</f>
        <v>0</v>
      </c>
      <c r="T25" s="74"/>
      <c r="U25" s="63"/>
      <c r="V25" s="75">
        <f t="shared" ref="V25:V88" si="2">R25+T25</f>
        <v>0</v>
      </c>
      <c r="W25" s="69">
        <f t="shared" ref="W25:W88" si="3">S25+U25</f>
        <v>0</v>
      </c>
      <c r="X25" s="8"/>
      <c r="Y25" s="130"/>
      <c r="Z25" s="27"/>
      <c r="AA25" s="27"/>
      <c r="AB25" s="27"/>
    </row>
    <row r="26" spans="1:28" x14ac:dyDescent="0.35">
      <c r="A26" s="129"/>
      <c r="B26" s="130" t="s">
        <v>938</v>
      </c>
      <c r="C26" s="130"/>
      <c r="D26" s="29">
        <v>2</v>
      </c>
      <c r="E26" s="19" t="s">
        <v>487</v>
      </c>
      <c r="F26" s="74"/>
      <c r="G26" s="63"/>
      <c r="H26" s="73"/>
      <c r="I26" s="63"/>
      <c r="J26" s="73"/>
      <c r="K26" s="63"/>
      <c r="L26" s="73"/>
      <c r="M26" s="63"/>
      <c r="N26" s="73"/>
      <c r="O26" s="63"/>
      <c r="P26" s="73"/>
      <c r="Q26" s="63"/>
      <c r="R26" s="75">
        <f>F26+H26+J26+L26+N26+P26</f>
        <v>0</v>
      </c>
      <c r="S26" s="69">
        <f>G26+I26+K26+M26+O26+Q26</f>
        <v>0</v>
      </c>
      <c r="T26" s="74"/>
      <c r="U26" s="63"/>
      <c r="V26" s="75">
        <f t="shared" si="2"/>
        <v>0</v>
      </c>
      <c r="W26" s="69">
        <f t="shared" si="3"/>
        <v>0</v>
      </c>
      <c r="X26" s="8"/>
      <c r="Y26" s="130"/>
      <c r="Z26" s="27"/>
      <c r="AA26" s="27"/>
      <c r="AB26" s="27"/>
    </row>
    <row r="27" spans="1:28" x14ac:dyDescent="0.35">
      <c r="A27" s="129"/>
      <c r="B27" s="130" t="s">
        <v>21</v>
      </c>
      <c r="C27" s="130"/>
      <c r="D27" s="29"/>
      <c r="E27" s="22" t="s">
        <v>20</v>
      </c>
      <c r="F27" s="75">
        <f>F28</f>
        <v>0</v>
      </c>
      <c r="G27" s="69">
        <f t="shared" ref="G27:Q27" si="4">G28</f>
        <v>0</v>
      </c>
      <c r="H27" s="75">
        <f t="shared" si="4"/>
        <v>0</v>
      </c>
      <c r="I27" s="69">
        <f t="shared" si="4"/>
        <v>0</v>
      </c>
      <c r="J27" s="75">
        <f t="shared" si="4"/>
        <v>0</v>
      </c>
      <c r="K27" s="69">
        <f t="shared" si="4"/>
        <v>0</v>
      </c>
      <c r="L27" s="75">
        <f t="shared" si="4"/>
        <v>0</v>
      </c>
      <c r="M27" s="69">
        <f t="shared" si="4"/>
        <v>0</v>
      </c>
      <c r="N27" s="75">
        <f t="shared" si="4"/>
        <v>0</v>
      </c>
      <c r="O27" s="69">
        <f t="shared" si="4"/>
        <v>0</v>
      </c>
      <c r="P27" s="75">
        <f t="shared" si="4"/>
        <v>0</v>
      </c>
      <c r="Q27" s="69">
        <f t="shared" si="4"/>
        <v>0</v>
      </c>
      <c r="R27" s="75">
        <f>R28</f>
        <v>0</v>
      </c>
      <c r="S27" s="69">
        <f>S28</f>
        <v>0</v>
      </c>
      <c r="T27" s="75">
        <f>T28</f>
        <v>0</v>
      </c>
      <c r="U27" s="69">
        <f>U28</f>
        <v>0</v>
      </c>
      <c r="V27" s="75">
        <f t="shared" si="2"/>
        <v>0</v>
      </c>
      <c r="W27" s="69">
        <f t="shared" si="3"/>
        <v>0</v>
      </c>
      <c r="X27" s="8"/>
      <c r="Y27" s="130"/>
      <c r="Z27" s="27"/>
      <c r="AA27" s="27"/>
      <c r="AB27" s="27"/>
    </row>
    <row r="28" spans="1:28" x14ac:dyDescent="0.35">
      <c r="A28" s="129"/>
      <c r="B28" s="130" t="s">
        <v>939</v>
      </c>
      <c r="C28" s="130"/>
      <c r="D28" s="29">
        <v>3</v>
      </c>
      <c r="E28" s="19" t="s">
        <v>489</v>
      </c>
      <c r="F28" s="74"/>
      <c r="G28" s="63"/>
      <c r="H28" s="73"/>
      <c r="I28" s="63"/>
      <c r="J28" s="73"/>
      <c r="K28" s="63"/>
      <c r="L28" s="73"/>
      <c r="M28" s="63"/>
      <c r="N28" s="73"/>
      <c r="O28" s="63"/>
      <c r="P28" s="73"/>
      <c r="Q28" s="63"/>
      <c r="R28" s="75">
        <f>F28+H28+J28+L28+N28+P28</f>
        <v>0</v>
      </c>
      <c r="S28" s="69">
        <f>G28+I28+K28+M28+O28+Q28</f>
        <v>0</v>
      </c>
      <c r="T28" s="74"/>
      <c r="U28" s="63"/>
      <c r="V28" s="75">
        <f t="shared" si="2"/>
        <v>0</v>
      </c>
      <c r="W28" s="69">
        <f t="shared" si="3"/>
        <v>0</v>
      </c>
      <c r="X28" s="8"/>
      <c r="Y28" s="130"/>
      <c r="Z28" s="27"/>
      <c r="AA28" s="27"/>
      <c r="AB28" s="27"/>
    </row>
    <row r="29" spans="1:28" x14ac:dyDescent="0.35">
      <c r="A29" s="129"/>
      <c r="B29" s="130" t="s">
        <v>940</v>
      </c>
      <c r="C29" s="130"/>
      <c r="D29" s="29"/>
      <c r="E29" s="22" t="s">
        <v>460</v>
      </c>
      <c r="F29" s="75">
        <f>F30+F31+F32+F33+F34+F35+F36</f>
        <v>0</v>
      </c>
      <c r="G29" s="69">
        <f t="shared" ref="G29:U29" si="5">G30+G31+G32+G33+G34+G35+G36</f>
        <v>0</v>
      </c>
      <c r="H29" s="75">
        <f t="shared" si="5"/>
        <v>0</v>
      </c>
      <c r="I29" s="69">
        <f t="shared" si="5"/>
        <v>0</v>
      </c>
      <c r="J29" s="75">
        <f t="shared" si="5"/>
        <v>0</v>
      </c>
      <c r="K29" s="69">
        <f t="shared" si="5"/>
        <v>0</v>
      </c>
      <c r="L29" s="75">
        <f t="shared" si="5"/>
        <v>0</v>
      </c>
      <c r="M29" s="69">
        <f t="shared" si="5"/>
        <v>0</v>
      </c>
      <c r="N29" s="75">
        <f t="shared" si="5"/>
        <v>0</v>
      </c>
      <c r="O29" s="69">
        <f t="shared" si="5"/>
        <v>0</v>
      </c>
      <c r="P29" s="75">
        <f>P30+P31+P32+P33+P34+P35+P36</f>
        <v>0</v>
      </c>
      <c r="Q29" s="69">
        <f>Q30+Q31+Q32+Q33+Q34+Q35+Q36</f>
        <v>0</v>
      </c>
      <c r="R29" s="75">
        <f t="shared" si="5"/>
        <v>0</v>
      </c>
      <c r="S29" s="69">
        <f>S30+S31+S32+S33+S34+S35+S36</f>
        <v>0</v>
      </c>
      <c r="T29" s="75">
        <f>T30+T31+T32+T33+T34+T35+T36</f>
        <v>0</v>
      </c>
      <c r="U29" s="69">
        <f t="shared" si="5"/>
        <v>0</v>
      </c>
      <c r="V29" s="75">
        <f t="shared" si="2"/>
        <v>0</v>
      </c>
      <c r="W29" s="69">
        <f t="shared" si="3"/>
        <v>0</v>
      </c>
      <c r="X29" s="8"/>
      <c r="Y29" s="130"/>
      <c r="Z29" s="27"/>
      <c r="AA29" s="27"/>
      <c r="AB29" s="27"/>
    </row>
    <row r="30" spans="1:28" x14ac:dyDescent="0.35">
      <c r="A30" s="129"/>
      <c r="B30" s="130" t="s">
        <v>941</v>
      </c>
      <c r="C30" s="130"/>
      <c r="D30" s="29">
        <v>4</v>
      </c>
      <c r="E30" s="19" t="s">
        <v>490</v>
      </c>
      <c r="F30" s="74"/>
      <c r="G30" s="63"/>
      <c r="H30" s="73"/>
      <c r="I30" s="63"/>
      <c r="J30" s="73"/>
      <c r="K30" s="63"/>
      <c r="L30" s="73"/>
      <c r="M30" s="63"/>
      <c r="N30" s="73"/>
      <c r="O30" s="63"/>
      <c r="P30" s="73"/>
      <c r="Q30" s="63"/>
      <c r="R30" s="75">
        <f>F30+H30+J30+L30+N30+P30</f>
        <v>0</v>
      </c>
      <c r="S30" s="69">
        <f>G30+I30+K30+M30+O30+Q30</f>
        <v>0</v>
      </c>
      <c r="T30" s="74"/>
      <c r="U30" s="63"/>
      <c r="V30" s="75">
        <f t="shared" si="2"/>
        <v>0</v>
      </c>
      <c r="W30" s="69">
        <f>S30+U30</f>
        <v>0</v>
      </c>
      <c r="X30" s="8"/>
      <c r="Y30" s="130"/>
      <c r="Z30" s="27"/>
      <c r="AA30" s="27"/>
      <c r="AB30" s="27"/>
    </row>
    <row r="31" spans="1:28" x14ac:dyDescent="0.35">
      <c r="A31" s="129"/>
      <c r="B31" s="130" t="s">
        <v>942</v>
      </c>
      <c r="C31" s="130"/>
      <c r="D31" s="29">
        <v>5</v>
      </c>
      <c r="E31" s="19" t="s">
        <v>491</v>
      </c>
      <c r="F31" s="74"/>
      <c r="G31" s="63"/>
      <c r="H31" s="73"/>
      <c r="I31" s="63"/>
      <c r="J31" s="73"/>
      <c r="K31" s="63"/>
      <c r="L31" s="73"/>
      <c r="M31" s="63"/>
      <c r="N31" s="73"/>
      <c r="O31" s="63"/>
      <c r="P31" s="73"/>
      <c r="Q31" s="63"/>
      <c r="R31" s="75">
        <f t="shared" ref="R31:R36" si="6">F31+H31+J31+L31+N31+P31</f>
        <v>0</v>
      </c>
      <c r="S31" s="69">
        <f t="shared" ref="S31:S36" si="7">G31+I31+K31+M31+O31+Q31</f>
        <v>0</v>
      </c>
      <c r="T31" s="74"/>
      <c r="U31" s="63"/>
      <c r="V31" s="75">
        <f>R31+T31</f>
        <v>0</v>
      </c>
      <c r="W31" s="69">
        <f t="shared" si="3"/>
        <v>0</v>
      </c>
      <c r="X31" s="8"/>
      <c r="Y31" s="130"/>
      <c r="Z31" s="27"/>
      <c r="AA31" s="27"/>
      <c r="AB31" s="27"/>
    </row>
    <row r="32" spans="1:28" x14ac:dyDescent="0.35">
      <c r="A32" s="129"/>
      <c r="B32" s="130" t="s">
        <v>943</v>
      </c>
      <c r="C32" s="130"/>
      <c r="D32" s="29">
        <v>6</v>
      </c>
      <c r="E32" s="19" t="s">
        <v>492</v>
      </c>
      <c r="F32" s="74"/>
      <c r="G32" s="63"/>
      <c r="H32" s="73"/>
      <c r="I32" s="63"/>
      <c r="J32" s="73"/>
      <c r="K32" s="63"/>
      <c r="L32" s="73"/>
      <c r="M32" s="63"/>
      <c r="N32" s="73"/>
      <c r="O32" s="63"/>
      <c r="P32" s="73"/>
      <c r="Q32" s="63"/>
      <c r="R32" s="75">
        <f t="shared" si="6"/>
        <v>0</v>
      </c>
      <c r="S32" s="69">
        <f t="shared" si="7"/>
        <v>0</v>
      </c>
      <c r="T32" s="74"/>
      <c r="U32" s="63"/>
      <c r="V32" s="75">
        <f t="shared" si="2"/>
        <v>0</v>
      </c>
      <c r="W32" s="69">
        <f t="shared" si="3"/>
        <v>0</v>
      </c>
      <c r="X32" s="8"/>
      <c r="Y32" s="130"/>
      <c r="Z32" s="27"/>
      <c r="AA32" s="27"/>
      <c r="AB32" s="27"/>
    </row>
    <row r="33" spans="1:28" x14ac:dyDescent="0.35">
      <c r="A33" s="129"/>
      <c r="B33" s="130" t="s">
        <v>944</v>
      </c>
      <c r="C33" s="130"/>
      <c r="D33" s="29">
        <v>7</v>
      </c>
      <c r="E33" s="19" t="s">
        <v>493</v>
      </c>
      <c r="F33" s="74"/>
      <c r="G33" s="63"/>
      <c r="H33" s="73"/>
      <c r="I33" s="63"/>
      <c r="J33" s="73"/>
      <c r="K33" s="63"/>
      <c r="L33" s="73"/>
      <c r="M33" s="63"/>
      <c r="N33" s="73"/>
      <c r="O33" s="63"/>
      <c r="P33" s="73"/>
      <c r="Q33" s="63"/>
      <c r="R33" s="75">
        <f t="shared" si="6"/>
        <v>0</v>
      </c>
      <c r="S33" s="69">
        <f t="shared" si="7"/>
        <v>0</v>
      </c>
      <c r="T33" s="74"/>
      <c r="U33" s="63"/>
      <c r="V33" s="75">
        <f t="shared" si="2"/>
        <v>0</v>
      </c>
      <c r="W33" s="69">
        <f t="shared" si="3"/>
        <v>0</v>
      </c>
      <c r="X33" s="8"/>
      <c r="Y33" s="130"/>
      <c r="Z33" s="27"/>
      <c r="AA33" s="27"/>
      <c r="AB33" s="27"/>
    </row>
    <row r="34" spans="1:28" x14ac:dyDescent="0.35">
      <c r="A34" s="129"/>
      <c r="B34" s="130" t="s">
        <v>945</v>
      </c>
      <c r="C34" s="130"/>
      <c r="D34" s="29">
        <v>8</v>
      </c>
      <c r="E34" s="19" t="s">
        <v>494</v>
      </c>
      <c r="F34" s="74"/>
      <c r="G34" s="63"/>
      <c r="H34" s="73"/>
      <c r="I34" s="63"/>
      <c r="J34" s="73"/>
      <c r="K34" s="63"/>
      <c r="L34" s="73"/>
      <c r="M34" s="63"/>
      <c r="N34" s="73"/>
      <c r="O34" s="63"/>
      <c r="P34" s="73"/>
      <c r="Q34" s="63"/>
      <c r="R34" s="75">
        <f t="shared" si="6"/>
        <v>0</v>
      </c>
      <c r="S34" s="69">
        <f t="shared" si="7"/>
        <v>0</v>
      </c>
      <c r="T34" s="74"/>
      <c r="U34" s="63"/>
      <c r="V34" s="75">
        <f t="shared" si="2"/>
        <v>0</v>
      </c>
      <c r="W34" s="69">
        <f t="shared" si="3"/>
        <v>0</v>
      </c>
      <c r="X34" s="8"/>
      <c r="Y34" s="130"/>
      <c r="Z34" s="27"/>
      <c r="AA34" s="27"/>
      <c r="AB34" s="27"/>
    </row>
    <row r="35" spans="1:28" x14ac:dyDescent="0.35">
      <c r="A35" s="129"/>
      <c r="B35" s="130" t="s">
        <v>946</v>
      </c>
      <c r="C35" s="130"/>
      <c r="D35" s="29">
        <v>9</v>
      </c>
      <c r="E35" s="19" t="s">
        <v>495</v>
      </c>
      <c r="F35" s="74"/>
      <c r="G35" s="63"/>
      <c r="H35" s="73"/>
      <c r="I35" s="63"/>
      <c r="J35" s="73"/>
      <c r="K35" s="63"/>
      <c r="L35" s="73"/>
      <c r="M35" s="63"/>
      <c r="N35" s="73"/>
      <c r="O35" s="63"/>
      <c r="P35" s="73"/>
      <c r="Q35" s="63"/>
      <c r="R35" s="75">
        <f t="shared" si="6"/>
        <v>0</v>
      </c>
      <c r="S35" s="69">
        <f t="shared" si="7"/>
        <v>0</v>
      </c>
      <c r="T35" s="74"/>
      <c r="U35" s="63"/>
      <c r="V35" s="75">
        <f t="shared" si="2"/>
        <v>0</v>
      </c>
      <c r="W35" s="69">
        <f t="shared" si="3"/>
        <v>0</v>
      </c>
      <c r="X35" s="8"/>
      <c r="Y35" s="130"/>
      <c r="Z35" s="27"/>
      <c r="AA35" s="27"/>
      <c r="AB35" s="27"/>
    </row>
    <row r="36" spans="1:28" x14ac:dyDescent="0.35">
      <c r="A36" s="129"/>
      <c r="B36" s="130" t="s">
        <v>947</v>
      </c>
      <c r="C36" s="130"/>
      <c r="D36" s="29">
        <v>10</v>
      </c>
      <c r="E36" s="19" t="s">
        <v>498</v>
      </c>
      <c r="F36" s="74"/>
      <c r="G36" s="63"/>
      <c r="H36" s="73"/>
      <c r="I36" s="63"/>
      <c r="J36" s="73"/>
      <c r="K36" s="63"/>
      <c r="L36" s="73"/>
      <c r="M36" s="63"/>
      <c r="N36" s="73"/>
      <c r="O36" s="63"/>
      <c r="P36" s="73"/>
      <c r="Q36" s="63"/>
      <c r="R36" s="75">
        <f t="shared" si="6"/>
        <v>0</v>
      </c>
      <c r="S36" s="69">
        <f t="shared" si="7"/>
        <v>0</v>
      </c>
      <c r="T36" s="74"/>
      <c r="U36" s="63"/>
      <c r="V36" s="75">
        <f t="shared" si="2"/>
        <v>0</v>
      </c>
      <c r="W36" s="69">
        <f t="shared" si="3"/>
        <v>0</v>
      </c>
      <c r="X36" s="8"/>
      <c r="Y36" s="130"/>
      <c r="Z36" s="27"/>
      <c r="AA36" s="27"/>
      <c r="AB36" s="27"/>
    </row>
    <row r="37" spans="1:28" x14ac:dyDescent="0.35">
      <c r="A37" s="129"/>
      <c r="B37" s="130" t="s">
        <v>948</v>
      </c>
      <c r="C37" s="130"/>
      <c r="D37" s="29"/>
      <c r="E37" s="22" t="s">
        <v>481</v>
      </c>
      <c r="F37" s="75">
        <f>F38+F39+F40+F41+F42+F43+F44+F45+F46+F47+F48+F49+F50</f>
        <v>0</v>
      </c>
      <c r="G37" s="69">
        <f t="shared" ref="G37:U37" si="8">G38+G39+G40+G41+G42+G43+G44+G45+G46+G47+G48+G49+G50</f>
        <v>0</v>
      </c>
      <c r="H37" s="75">
        <f t="shared" si="8"/>
        <v>0</v>
      </c>
      <c r="I37" s="69">
        <f t="shared" si="8"/>
        <v>0</v>
      </c>
      <c r="J37" s="75">
        <f t="shared" si="8"/>
        <v>0</v>
      </c>
      <c r="K37" s="69">
        <f t="shared" si="8"/>
        <v>0</v>
      </c>
      <c r="L37" s="75">
        <f t="shared" si="8"/>
        <v>0</v>
      </c>
      <c r="M37" s="69">
        <f t="shared" si="8"/>
        <v>0</v>
      </c>
      <c r="N37" s="75">
        <f t="shared" si="8"/>
        <v>0</v>
      </c>
      <c r="O37" s="69">
        <f t="shared" si="8"/>
        <v>0</v>
      </c>
      <c r="P37" s="75">
        <f>P38+P39+P40+P41+P42+P43+P44+P45+P46+P47+P48+P49+P50</f>
        <v>0</v>
      </c>
      <c r="Q37" s="69">
        <f>Q38+Q39+Q40+Q41+Q42+Q43+Q44+Q45+Q46+Q47+Q48+Q49+Q50</f>
        <v>0</v>
      </c>
      <c r="R37" s="75">
        <f t="shared" si="8"/>
        <v>0</v>
      </c>
      <c r="S37" s="69">
        <f t="shared" si="8"/>
        <v>0</v>
      </c>
      <c r="T37" s="75">
        <f t="shared" si="8"/>
        <v>0</v>
      </c>
      <c r="U37" s="69">
        <f t="shared" si="8"/>
        <v>0</v>
      </c>
      <c r="V37" s="75">
        <f t="shared" si="2"/>
        <v>0</v>
      </c>
      <c r="W37" s="69">
        <f t="shared" si="3"/>
        <v>0</v>
      </c>
      <c r="X37" s="8"/>
      <c r="Y37" s="130"/>
      <c r="Z37" s="27"/>
      <c r="AA37" s="27"/>
      <c r="AB37" s="27"/>
    </row>
    <row r="38" spans="1:28" x14ac:dyDescent="0.35">
      <c r="A38" s="129"/>
      <c r="B38" s="130" t="s">
        <v>949</v>
      </c>
      <c r="C38" s="130"/>
      <c r="D38" s="29">
        <v>11</v>
      </c>
      <c r="E38" s="19" t="s">
        <v>496</v>
      </c>
      <c r="F38" s="74"/>
      <c r="G38" s="63"/>
      <c r="H38" s="73"/>
      <c r="I38" s="63"/>
      <c r="J38" s="73"/>
      <c r="K38" s="63"/>
      <c r="L38" s="73"/>
      <c r="M38" s="63"/>
      <c r="N38" s="73"/>
      <c r="O38" s="63"/>
      <c r="P38" s="73"/>
      <c r="Q38" s="63"/>
      <c r="R38" s="75">
        <f>F38+H38+J38+L38+N38+P38</f>
        <v>0</v>
      </c>
      <c r="S38" s="69">
        <f>G38+I38+K38+M38+O38+Q38</f>
        <v>0</v>
      </c>
      <c r="T38" s="74"/>
      <c r="U38" s="63"/>
      <c r="V38" s="75">
        <f t="shared" si="2"/>
        <v>0</v>
      </c>
      <c r="W38" s="69">
        <f t="shared" si="3"/>
        <v>0</v>
      </c>
      <c r="X38" s="8"/>
      <c r="Y38" s="130"/>
      <c r="Z38" s="27"/>
      <c r="AA38" s="27"/>
      <c r="AB38" s="27"/>
    </row>
    <row r="39" spans="1:28" x14ac:dyDescent="0.35">
      <c r="A39" s="129"/>
      <c r="B39" s="130" t="s">
        <v>950</v>
      </c>
      <c r="C39" s="130"/>
      <c r="D39" s="29">
        <v>12</v>
      </c>
      <c r="E39" s="19" t="s">
        <v>497</v>
      </c>
      <c r="F39" s="74"/>
      <c r="G39" s="63"/>
      <c r="H39" s="73"/>
      <c r="I39" s="63"/>
      <c r="J39" s="73"/>
      <c r="K39" s="63"/>
      <c r="L39" s="73"/>
      <c r="M39" s="63"/>
      <c r="N39" s="73"/>
      <c r="O39" s="63"/>
      <c r="P39" s="73"/>
      <c r="Q39" s="63"/>
      <c r="R39" s="75">
        <f t="shared" ref="R39:R50" si="9">F39+H39+J39+L39+N39+P39</f>
        <v>0</v>
      </c>
      <c r="S39" s="69">
        <f t="shared" ref="S39:S50" si="10">G39+I39+K39+M39+O39+Q39</f>
        <v>0</v>
      </c>
      <c r="T39" s="74"/>
      <c r="U39" s="63"/>
      <c r="V39" s="75">
        <f t="shared" si="2"/>
        <v>0</v>
      </c>
      <c r="W39" s="69">
        <f t="shared" si="3"/>
        <v>0</v>
      </c>
      <c r="X39" s="8"/>
      <c r="Y39" s="130"/>
      <c r="Z39" s="27"/>
      <c r="AA39" s="27"/>
      <c r="AB39" s="27"/>
    </row>
    <row r="40" spans="1:28" x14ac:dyDescent="0.35">
      <c r="A40" s="129"/>
      <c r="B40" s="130" t="s">
        <v>951</v>
      </c>
      <c r="C40" s="130"/>
      <c r="D40" s="29">
        <v>13</v>
      </c>
      <c r="E40" s="19" t="s">
        <v>530</v>
      </c>
      <c r="F40" s="74"/>
      <c r="G40" s="63"/>
      <c r="H40" s="73"/>
      <c r="I40" s="63"/>
      <c r="J40" s="73"/>
      <c r="K40" s="63"/>
      <c r="L40" s="73"/>
      <c r="M40" s="63"/>
      <c r="N40" s="73"/>
      <c r="O40" s="63"/>
      <c r="P40" s="73"/>
      <c r="Q40" s="63"/>
      <c r="R40" s="75">
        <f t="shared" si="9"/>
        <v>0</v>
      </c>
      <c r="S40" s="69">
        <f t="shared" si="10"/>
        <v>0</v>
      </c>
      <c r="T40" s="74"/>
      <c r="U40" s="63"/>
      <c r="V40" s="75">
        <f t="shared" si="2"/>
        <v>0</v>
      </c>
      <c r="W40" s="69">
        <f t="shared" si="3"/>
        <v>0</v>
      </c>
      <c r="X40" s="8"/>
      <c r="Y40" s="130"/>
      <c r="Z40" s="27"/>
      <c r="AA40" s="27"/>
      <c r="AB40" s="27"/>
    </row>
    <row r="41" spans="1:28" x14ac:dyDescent="0.35">
      <c r="A41" s="129"/>
      <c r="B41" s="130" t="s">
        <v>952</v>
      </c>
      <c r="C41" s="130"/>
      <c r="D41" s="29">
        <v>14</v>
      </c>
      <c r="E41" s="19" t="s">
        <v>728</v>
      </c>
      <c r="F41" s="74"/>
      <c r="G41" s="63"/>
      <c r="H41" s="73"/>
      <c r="I41" s="63"/>
      <c r="J41" s="73"/>
      <c r="K41" s="63"/>
      <c r="L41" s="73"/>
      <c r="M41" s="63"/>
      <c r="N41" s="73"/>
      <c r="O41" s="63"/>
      <c r="P41" s="73"/>
      <c r="Q41" s="63"/>
      <c r="R41" s="75">
        <f t="shared" si="9"/>
        <v>0</v>
      </c>
      <c r="S41" s="69">
        <f t="shared" si="10"/>
        <v>0</v>
      </c>
      <c r="T41" s="74"/>
      <c r="U41" s="63"/>
      <c r="V41" s="75">
        <f t="shared" si="2"/>
        <v>0</v>
      </c>
      <c r="W41" s="69">
        <f t="shared" si="3"/>
        <v>0</v>
      </c>
      <c r="X41" s="8"/>
      <c r="Y41" s="130"/>
      <c r="Z41" s="27"/>
      <c r="AA41" s="27"/>
      <c r="AB41" s="27"/>
    </row>
    <row r="42" spans="1:28" x14ac:dyDescent="0.35">
      <c r="A42" s="129"/>
      <c r="B42" s="130" t="s">
        <v>953</v>
      </c>
      <c r="C42" s="130"/>
      <c r="D42" s="29">
        <v>15</v>
      </c>
      <c r="E42" s="19" t="s">
        <v>729</v>
      </c>
      <c r="F42" s="74"/>
      <c r="G42" s="63"/>
      <c r="H42" s="73"/>
      <c r="I42" s="63"/>
      <c r="J42" s="73"/>
      <c r="K42" s="63"/>
      <c r="L42" s="73"/>
      <c r="M42" s="63"/>
      <c r="N42" s="73"/>
      <c r="O42" s="63"/>
      <c r="P42" s="73"/>
      <c r="Q42" s="63"/>
      <c r="R42" s="75">
        <f t="shared" si="9"/>
        <v>0</v>
      </c>
      <c r="S42" s="69">
        <f t="shared" si="10"/>
        <v>0</v>
      </c>
      <c r="T42" s="74"/>
      <c r="U42" s="63"/>
      <c r="V42" s="75">
        <f t="shared" si="2"/>
        <v>0</v>
      </c>
      <c r="W42" s="69">
        <f t="shared" si="3"/>
        <v>0</v>
      </c>
      <c r="X42" s="8"/>
      <c r="Y42" s="130"/>
      <c r="Z42" s="27"/>
      <c r="AA42" s="27"/>
      <c r="AB42" s="27"/>
    </row>
    <row r="43" spans="1:28" x14ac:dyDescent="0.35">
      <c r="A43" s="129"/>
      <c r="B43" s="130" t="s">
        <v>954</v>
      </c>
      <c r="C43" s="130"/>
      <c r="D43" s="29">
        <v>16</v>
      </c>
      <c r="E43" s="19" t="s">
        <v>730</v>
      </c>
      <c r="F43" s="74"/>
      <c r="G43" s="63"/>
      <c r="H43" s="73"/>
      <c r="I43" s="63"/>
      <c r="J43" s="73"/>
      <c r="K43" s="63"/>
      <c r="L43" s="73"/>
      <c r="M43" s="63"/>
      <c r="N43" s="73"/>
      <c r="O43" s="63"/>
      <c r="P43" s="73"/>
      <c r="Q43" s="63"/>
      <c r="R43" s="75">
        <f t="shared" si="9"/>
        <v>0</v>
      </c>
      <c r="S43" s="69">
        <f t="shared" si="10"/>
        <v>0</v>
      </c>
      <c r="T43" s="74"/>
      <c r="U43" s="63"/>
      <c r="V43" s="75">
        <f t="shared" si="2"/>
        <v>0</v>
      </c>
      <c r="W43" s="69">
        <f t="shared" si="3"/>
        <v>0</v>
      </c>
      <c r="X43" s="8"/>
      <c r="Y43" s="130"/>
      <c r="Z43" s="27"/>
      <c r="AA43" s="27"/>
      <c r="AB43" s="27"/>
    </row>
    <row r="44" spans="1:28" x14ac:dyDescent="0.35">
      <c r="A44" s="129"/>
      <c r="B44" s="130" t="s">
        <v>848</v>
      </c>
      <c r="C44" s="130"/>
      <c r="D44" s="29">
        <v>17</v>
      </c>
      <c r="E44" s="19" t="s">
        <v>847</v>
      </c>
      <c r="F44" s="74"/>
      <c r="G44" s="63"/>
      <c r="H44" s="73"/>
      <c r="I44" s="63"/>
      <c r="J44" s="73"/>
      <c r="K44" s="63"/>
      <c r="L44" s="73"/>
      <c r="M44" s="63"/>
      <c r="N44" s="73"/>
      <c r="O44" s="63"/>
      <c r="P44" s="73"/>
      <c r="Q44" s="63"/>
      <c r="R44" s="75">
        <f t="shared" si="9"/>
        <v>0</v>
      </c>
      <c r="S44" s="69">
        <f t="shared" si="10"/>
        <v>0</v>
      </c>
      <c r="T44" s="74"/>
      <c r="U44" s="63"/>
      <c r="V44" s="75">
        <f t="shared" si="2"/>
        <v>0</v>
      </c>
      <c r="W44" s="69">
        <f t="shared" si="3"/>
        <v>0</v>
      </c>
      <c r="X44" s="8"/>
      <c r="Y44" s="130"/>
      <c r="Z44" s="27"/>
      <c r="AA44" s="27"/>
      <c r="AB44" s="27"/>
    </row>
    <row r="45" spans="1:28" x14ac:dyDescent="0.35">
      <c r="A45" s="129"/>
      <c r="B45" s="130" t="s">
        <v>955</v>
      </c>
      <c r="C45" s="130"/>
      <c r="D45" s="29">
        <v>18</v>
      </c>
      <c r="E45" s="19" t="s">
        <v>731</v>
      </c>
      <c r="F45" s="74"/>
      <c r="G45" s="63"/>
      <c r="H45" s="73"/>
      <c r="I45" s="63"/>
      <c r="J45" s="73"/>
      <c r="K45" s="63"/>
      <c r="L45" s="73"/>
      <c r="M45" s="63"/>
      <c r="N45" s="73"/>
      <c r="O45" s="63"/>
      <c r="P45" s="73"/>
      <c r="Q45" s="63"/>
      <c r="R45" s="75">
        <f t="shared" si="9"/>
        <v>0</v>
      </c>
      <c r="S45" s="69">
        <f t="shared" si="10"/>
        <v>0</v>
      </c>
      <c r="T45" s="74"/>
      <c r="U45" s="63"/>
      <c r="V45" s="75">
        <f t="shared" si="2"/>
        <v>0</v>
      </c>
      <c r="W45" s="69">
        <f t="shared" si="3"/>
        <v>0</v>
      </c>
      <c r="X45" s="8"/>
      <c r="Y45" s="130"/>
      <c r="Z45" s="27"/>
      <c r="AA45" s="27"/>
      <c r="AB45" s="27"/>
    </row>
    <row r="46" spans="1:28" x14ac:dyDescent="0.35">
      <c r="A46" s="129"/>
      <c r="B46" s="130" t="s">
        <v>937</v>
      </c>
      <c r="C46" s="130"/>
      <c r="D46" s="29">
        <v>19</v>
      </c>
      <c r="E46" s="19" t="s">
        <v>449</v>
      </c>
      <c r="F46" s="74"/>
      <c r="G46" s="63"/>
      <c r="H46" s="73"/>
      <c r="I46" s="63"/>
      <c r="J46" s="73"/>
      <c r="K46" s="63"/>
      <c r="L46" s="73"/>
      <c r="M46" s="63"/>
      <c r="N46" s="73"/>
      <c r="O46" s="63"/>
      <c r="P46" s="73"/>
      <c r="Q46" s="63"/>
      <c r="R46" s="75">
        <f t="shared" si="9"/>
        <v>0</v>
      </c>
      <c r="S46" s="69">
        <f t="shared" si="10"/>
        <v>0</v>
      </c>
      <c r="T46" s="74"/>
      <c r="U46" s="63"/>
      <c r="V46" s="75">
        <f t="shared" si="2"/>
        <v>0</v>
      </c>
      <c r="W46" s="69">
        <f t="shared" si="3"/>
        <v>0</v>
      </c>
      <c r="X46" s="8"/>
      <c r="Y46" s="130"/>
      <c r="Z46" s="27"/>
      <c r="AA46" s="27"/>
      <c r="AB46" s="27"/>
    </row>
    <row r="47" spans="1:28" x14ac:dyDescent="0.35">
      <c r="A47" s="129"/>
      <c r="B47" s="130" t="s">
        <v>956</v>
      </c>
      <c r="C47" s="130"/>
      <c r="D47" s="29">
        <v>20</v>
      </c>
      <c r="E47" s="19" t="s">
        <v>732</v>
      </c>
      <c r="F47" s="74"/>
      <c r="G47" s="63"/>
      <c r="H47" s="73"/>
      <c r="I47" s="63"/>
      <c r="J47" s="73"/>
      <c r="K47" s="63"/>
      <c r="L47" s="73"/>
      <c r="M47" s="63"/>
      <c r="N47" s="73"/>
      <c r="O47" s="63"/>
      <c r="P47" s="73"/>
      <c r="Q47" s="63"/>
      <c r="R47" s="75">
        <f t="shared" si="9"/>
        <v>0</v>
      </c>
      <c r="S47" s="69">
        <f t="shared" si="10"/>
        <v>0</v>
      </c>
      <c r="T47" s="74"/>
      <c r="U47" s="63"/>
      <c r="V47" s="75">
        <f t="shared" si="2"/>
        <v>0</v>
      </c>
      <c r="W47" s="69">
        <f t="shared" si="3"/>
        <v>0</v>
      </c>
      <c r="X47" s="8"/>
      <c r="Y47" s="130"/>
      <c r="Z47" s="27"/>
      <c r="AA47" s="27"/>
      <c r="AB47" s="27"/>
    </row>
    <row r="48" spans="1:28" x14ac:dyDescent="0.35">
      <c r="A48" s="129"/>
      <c r="B48" s="130" t="s">
        <v>957</v>
      </c>
      <c r="C48" s="130"/>
      <c r="D48" s="29">
        <v>21</v>
      </c>
      <c r="E48" s="19" t="s">
        <v>733</v>
      </c>
      <c r="F48" s="74"/>
      <c r="G48" s="63"/>
      <c r="H48" s="73"/>
      <c r="I48" s="63"/>
      <c r="J48" s="73"/>
      <c r="K48" s="63"/>
      <c r="L48" s="73"/>
      <c r="M48" s="63"/>
      <c r="N48" s="73"/>
      <c r="O48" s="63"/>
      <c r="P48" s="73"/>
      <c r="Q48" s="63"/>
      <c r="R48" s="75">
        <f t="shared" si="9"/>
        <v>0</v>
      </c>
      <c r="S48" s="69">
        <f t="shared" si="10"/>
        <v>0</v>
      </c>
      <c r="T48" s="74"/>
      <c r="U48" s="63"/>
      <c r="V48" s="75">
        <f t="shared" si="2"/>
        <v>0</v>
      </c>
      <c r="W48" s="69">
        <f t="shared" si="3"/>
        <v>0</v>
      </c>
      <c r="X48" s="8"/>
      <c r="Y48" s="130"/>
      <c r="Z48" s="27"/>
      <c r="AA48" s="27"/>
      <c r="AB48" s="27"/>
    </row>
    <row r="49" spans="1:28" x14ac:dyDescent="0.35">
      <c r="A49" s="129"/>
      <c r="B49" s="130" t="s">
        <v>960</v>
      </c>
      <c r="C49" s="130"/>
      <c r="D49" s="29">
        <v>22</v>
      </c>
      <c r="E49" s="19" t="s">
        <v>734</v>
      </c>
      <c r="F49" s="74"/>
      <c r="G49" s="63"/>
      <c r="H49" s="73"/>
      <c r="I49" s="63"/>
      <c r="J49" s="73"/>
      <c r="K49" s="63"/>
      <c r="L49" s="73"/>
      <c r="M49" s="63"/>
      <c r="N49" s="73"/>
      <c r="O49" s="63"/>
      <c r="P49" s="73"/>
      <c r="Q49" s="63"/>
      <c r="R49" s="75">
        <f t="shared" si="9"/>
        <v>0</v>
      </c>
      <c r="S49" s="69">
        <f t="shared" si="10"/>
        <v>0</v>
      </c>
      <c r="T49" s="74"/>
      <c r="U49" s="63"/>
      <c r="V49" s="75">
        <f t="shared" si="2"/>
        <v>0</v>
      </c>
      <c r="W49" s="69">
        <f t="shared" si="3"/>
        <v>0</v>
      </c>
      <c r="X49" s="8"/>
      <c r="Y49" s="130"/>
      <c r="Z49" s="27"/>
      <c r="AA49" s="27"/>
      <c r="AB49" s="27"/>
    </row>
    <row r="50" spans="1:28" x14ac:dyDescent="0.35">
      <c r="A50" s="129"/>
      <c r="B50" s="130" t="s">
        <v>961</v>
      </c>
      <c r="C50" s="130"/>
      <c r="D50" s="29">
        <v>23</v>
      </c>
      <c r="E50" s="19" t="s">
        <v>735</v>
      </c>
      <c r="F50" s="74"/>
      <c r="G50" s="63"/>
      <c r="H50" s="73"/>
      <c r="I50" s="63"/>
      <c r="J50" s="73"/>
      <c r="K50" s="63"/>
      <c r="L50" s="73"/>
      <c r="M50" s="63"/>
      <c r="N50" s="73"/>
      <c r="O50" s="63"/>
      <c r="P50" s="73"/>
      <c r="Q50" s="63"/>
      <c r="R50" s="75">
        <f t="shared" si="9"/>
        <v>0</v>
      </c>
      <c r="S50" s="69">
        <f t="shared" si="10"/>
        <v>0</v>
      </c>
      <c r="T50" s="74"/>
      <c r="U50" s="63"/>
      <c r="V50" s="75">
        <f t="shared" si="2"/>
        <v>0</v>
      </c>
      <c r="W50" s="69">
        <f t="shared" si="3"/>
        <v>0</v>
      </c>
      <c r="X50" s="8"/>
      <c r="Y50" s="130"/>
      <c r="Z50" s="27"/>
      <c r="AA50" s="27"/>
      <c r="AB50" s="27"/>
    </row>
    <row r="51" spans="1:28" x14ac:dyDescent="0.35">
      <c r="A51" s="129"/>
      <c r="B51" s="130" t="s">
        <v>962</v>
      </c>
      <c r="C51" s="130"/>
      <c r="D51" s="29"/>
      <c r="E51" s="22" t="s">
        <v>482</v>
      </c>
      <c r="F51" s="75">
        <f>F52+F53+F54+F55+F56+F57+F58</f>
        <v>0</v>
      </c>
      <c r="G51" s="69">
        <f t="shared" ref="G51:U51" si="11">G52+G53+G54+G55+G56+G57+G58</f>
        <v>0</v>
      </c>
      <c r="H51" s="75">
        <f t="shared" si="11"/>
        <v>0</v>
      </c>
      <c r="I51" s="69">
        <f t="shared" si="11"/>
        <v>0</v>
      </c>
      <c r="J51" s="75">
        <f t="shared" si="11"/>
        <v>0</v>
      </c>
      <c r="K51" s="69">
        <f t="shared" si="11"/>
        <v>0</v>
      </c>
      <c r="L51" s="75">
        <f t="shared" si="11"/>
        <v>0</v>
      </c>
      <c r="M51" s="69">
        <f t="shared" si="11"/>
        <v>0</v>
      </c>
      <c r="N51" s="75">
        <f t="shared" si="11"/>
        <v>0</v>
      </c>
      <c r="O51" s="69">
        <f t="shared" si="11"/>
        <v>0</v>
      </c>
      <c r="P51" s="75">
        <f>P52+P53+P54+P55+P56+P57+P58</f>
        <v>0</v>
      </c>
      <c r="Q51" s="69">
        <f>Q52+Q53+Q54+Q55+Q56+Q57+Q58</f>
        <v>0</v>
      </c>
      <c r="R51" s="75">
        <f t="shared" si="11"/>
        <v>0</v>
      </c>
      <c r="S51" s="69">
        <f t="shared" si="11"/>
        <v>0</v>
      </c>
      <c r="T51" s="75">
        <f t="shared" si="11"/>
        <v>0</v>
      </c>
      <c r="U51" s="69">
        <f t="shared" si="11"/>
        <v>0</v>
      </c>
      <c r="V51" s="75">
        <f t="shared" si="2"/>
        <v>0</v>
      </c>
      <c r="W51" s="69">
        <f t="shared" si="3"/>
        <v>0</v>
      </c>
      <c r="X51" s="8"/>
      <c r="Y51" s="130"/>
      <c r="Z51" s="27"/>
      <c r="AA51" s="27"/>
      <c r="AB51" s="27"/>
    </row>
    <row r="52" spans="1:28" x14ac:dyDescent="0.35">
      <c r="A52" s="129"/>
      <c r="B52" s="130" t="s">
        <v>963</v>
      </c>
      <c r="C52" s="130"/>
      <c r="D52" s="29">
        <v>24</v>
      </c>
      <c r="E52" s="19" t="s">
        <v>736</v>
      </c>
      <c r="F52" s="74"/>
      <c r="G52" s="63"/>
      <c r="H52" s="73"/>
      <c r="I52" s="63"/>
      <c r="J52" s="73"/>
      <c r="K52" s="63"/>
      <c r="L52" s="73"/>
      <c r="M52" s="63"/>
      <c r="N52" s="73"/>
      <c r="O52" s="63"/>
      <c r="P52" s="73"/>
      <c r="Q52" s="63"/>
      <c r="R52" s="75">
        <f>F52+H52+J52+L52+N52+P52</f>
        <v>0</v>
      </c>
      <c r="S52" s="69">
        <f>G52+I52+K52+M52+O52+Q52</f>
        <v>0</v>
      </c>
      <c r="T52" s="74"/>
      <c r="U52" s="63"/>
      <c r="V52" s="75">
        <f t="shared" si="2"/>
        <v>0</v>
      </c>
      <c r="W52" s="69">
        <f t="shared" si="3"/>
        <v>0</v>
      </c>
      <c r="X52" s="8"/>
      <c r="Y52" s="130"/>
      <c r="Z52" s="27"/>
      <c r="AA52" s="27"/>
      <c r="AB52" s="27"/>
    </row>
    <row r="53" spans="1:28" x14ac:dyDescent="0.35">
      <c r="A53" s="129"/>
      <c r="B53" s="130" t="s">
        <v>964</v>
      </c>
      <c r="C53" s="130"/>
      <c r="D53" s="29">
        <v>25</v>
      </c>
      <c r="E53" s="19" t="s">
        <v>737</v>
      </c>
      <c r="F53" s="74"/>
      <c r="G53" s="63"/>
      <c r="H53" s="73"/>
      <c r="I53" s="63"/>
      <c r="J53" s="73"/>
      <c r="K53" s="63"/>
      <c r="L53" s="73"/>
      <c r="M53" s="63"/>
      <c r="N53" s="73"/>
      <c r="O53" s="63"/>
      <c r="P53" s="73"/>
      <c r="Q53" s="63"/>
      <c r="R53" s="75">
        <f t="shared" ref="R53:R58" si="12">F53+H53+J53+L53+N53+P53</f>
        <v>0</v>
      </c>
      <c r="S53" s="69">
        <f t="shared" ref="S53:S58" si="13">G53+I53+K53+M53+O53+Q53</f>
        <v>0</v>
      </c>
      <c r="T53" s="74"/>
      <c r="U53" s="63"/>
      <c r="V53" s="75">
        <f t="shared" si="2"/>
        <v>0</v>
      </c>
      <c r="W53" s="69">
        <f t="shared" si="3"/>
        <v>0</v>
      </c>
      <c r="X53" s="8"/>
      <c r="Y53" s="130"/>
      <c r="Z53" s="27"/>
      <c r="AA53" s="27"/>
      <c r="AB53" s="27"/>
    </row>
    <row r="54" spans="1:28" x14ac:dyDescent="0.35">
      <c r="A54" s="129"/>
      <c r="B54" s="130" t="s">
        <v>965</v>
      </c>
      <c r="C54" s="130"/>
      <c r="D54" s="29">
        <v>26</v>
      </c>
      <c r="E54" s="19" t="s">
        <v>738</v>
      </c>
      <c r="F54" s="74"/>
      <c r="G54" s="63"/>
      <c r="H54" s="73"/>
      <c r="I54" s="63"/>
      <c r="J54" s="73"/>
      <c r="K54" s="63"/>
      <c r="L54" s="73"/>
      <c r="M54" s="63"/>
      <c r="N54" s="73"/>
      <c r="O54" s="63"/>
      <c r="P54" s="73"/>
      <c r="Q54" s="63"/>
      <c r="R54" s="75">
        <f t="shared" si="12"/>
        <v>0</v>
      </c>
      <c r="S54" s="69">
        <f t="shared" si="13"/>
        <v>0</v>
      </c>
      <c r="T54" s="74"/>
      <c r="U54" s="63"/>
      <c r="V54" s="75">
        <f t="shared" si="2"/>
        <v>0</v>
      </c>
      <c r="W54" s="69">
        <f t="shared" si="3"/>
        <v>0</v>
      </c>
      <c r="X54" s="8"/>
      <c r="Y54" s="130"/>
      <c r="Z54" s="27"/>
      <c r="AA54" s="27"/>
      <c r="AB54" s="27"/>
    </row>
    <row r="55" spans="1:28" x14ac:dyDescent="0.35">
      <c r="A55" s="129"/>
      <c r="B55" s="130" t="s">
        <v>966</v>
      </c>
      <c r="C55" s="130"/>
      <c r="D55" s="29">
        <v>27</v>
      </c>
      <c r="E55" s="19" t="s">
        <v>739</v>
      </c>
      <c r="F55" s="74"/>
      <c r="G55" s="63"/>
      <c r="H55" s="73"/>
      <c r="I55" s="63"/>
      <c r="J55" s="73"/>
      <c r="K55" s="63"/>
      <c r="L55" s="73"/>
      <c r="M55" s="63"/>
      <c r="N55" s="73"/>
      <c r="O55" s="63"/>
      <c r="P55" s="73"/>
      <c r="Q55" s="63"/>
      <c r="R55" s="75">
        <f t="shared" si="12"/>
        <v>0</v>
      </c>
      <c r="S55" s="69">
        <f t="shared" si="13"/>
        <v>0</v>
      </c>
      <c r="T55" s="74"/>
      <c r="U55" s="63"/>
      <c r="V55" s="75">
        <f t="shared" si="2"/>
        <v>0</v>
      </c>
      <c r="W55" s="69">
        <f t="shared" si="3"/>
        <v>0</v>
      </c>
      <c r="X55" s="8"/>
      <c r="Y55" s="130"/>
      <c r="Z55" s="27"/>
      <c r="AA55" s="27"/>
      <c r="AB55" s="27"/>
    </row>
    <row r="56" spans="1:28" x14ac:dyDescent="0.35">
      <c r="A56" s="129"/>
      <c r="B56" s="130" t="s">
        <v>967</v>
      </c>
      <c r="C56" s="130"/>
      <c r="D56" s="29">
        <v>28</v>
      </c>
      <c r="E56" s="19" t="s">
        <v>740</v>
      </c>
      <c r="F56" s="74"/>
      <c r="G56" s="63"/>
      <c r="H56" s="73"/>
      <c r="I56" s="63"/>
      <c r="J56" s="73"/>
      <c r="K56" s="63"/>
      <c r="L56" s="73"/>
      <c r="M56" s="63"/>
      <c r="N56" s="73"/>
      <c r="O56" s="63"/>
      <c r="P56" s="73"/>
      <c r="Q56" s="63"/>
      <c r="R56" s="75">
        <f t="shared" si="12"/>
        <v>0</v>
      </c>
      <c r="S56" s="69">
        <f t="shared" si="13"/>
        <v>0</v>
      </c>
      <c r="T56" s="74"/>
      <c r="U56" s="63"/>
      <c r="V56" s="75">
        <f t="shared" si="2"/>
        <v>0</v>
      </c>
      <c r="W56" s="69">
        <f t="shared" si="3"/>
        <v>0</v>
      </c>
      <c r="X56" s="8"/>
      <c r="Y56" s="130"/>
      <c r="Z56" s="27"/>
      <c r="AA56" s="27"/>
      <c r="AB56" s="27"/>
    </row>
    <row r="57" spans="1:28" x14ac:dyDescent="0.35">
      <c r="A57" s="129"/>
      <c r="B57" s="130" t="s">
        <v>968</v>
      </c>
      <c r="C57" s="130"/>
      <c r="D57" s="29">
        <v>29</v>
      </c>
      <c r="E57" s="19" t="s">
        <v>741</v>
      </c>
      <c r="F57" s="74"/>
      <c r="G57" s="63"/>
      <c r="H57" s="73"/>
      <c r="I57" s="63"/>
      <c r="J57" s="73"/>
      <c r="K57" s="63"/>
      <c r="L57" s="73"/>
      <c r="M57" s="63"/>
      <c r="N57" s="73"/>
      <c r="O57" s="63"/>
      <c r="P57" s="73"/>
      <c r="Q57" s="63"/>
      <c r="R57" s="75">
        <f t="shared" si="12"/>
        <v>0</v>
      </c>
      <c r="S57" s="69">
        <f t="shared" si="13"/>
        <v>0</v>
      </c>
      <c r="T57" s="74"/>
      <c r="U57" s="63"/>
      <c r="V57" s="75">
        <f t="shared" si="2"/>
        <v>0</v>
      </c>
      <c r="W57" s="69">
        <f t="shared" si="3"/>
        <v>0</v>
      </c>
      <c r="X57" s="8"/>
      <c r="Y57" s="130"/>
      <c r="Z57" s="27"/>
      <c r="AA57" s="27"/>
      <c r="AB57" s="27"/>
    </row>
    <row r="58" spans="1:28" x14ac:dyDescent="0.35">
      <c r="A58" s="129"/>
      <c r="B58" s="130" t="s">
        <v>969</v>
      </c>
      <c r="C58" s="130"/>
      <c r="D58" s="29">
        <v>30</v>
      </c>
      <c r="E58" s="19" t="s">
        <v>742</v>
      </c>
      <c r="F58" s="74"/>
      <c r="G58" s="63"/>
      <c r="H58" s="73"/>
      <c r="I58" s="63"/>
      <c r="J58" s="73"/>
      <c r="K58" s="63"/>
      <c r="L58" s="73"/>
      <c r="M58" s="63"/>
      <c r="N58" s="73"/>
      <c r="O58" s="63"/>
      <c r="P58" s="73"/>
      <c r="Q58" s="63"/>
      <c r="R58" s="75">
        <f t="shared" si="12"/>
        <v>0</v>
      </c>
      <c r="S58" s="69">
        <f t="shared" si="13"/>
        <v>0</v>
      </c>
      <c r="T58" s="74"/>
      <c r="U58" s="63"/>
      <c r="V58" s="75">
        <f t="shared" si="2"/>
        <v>0</v>
      </c>
      <c r="W58" s="69">
        <f t="shared" si="3"/>
        <v>0</v>
      </c>
      <c r="X58" s="8"/>
      <c r="Y58" s="130"/>
      <c r="Z58" s="27"/>
      <c r="AA58" s="27"/>
      <c r="AB58" s="27"/>
    </row>
    <row r="59" spans="1:28" x14ac:dyDescent="0.35">
      <c r="A59" s="129"/>
      <c r="B59" s="130" t="s">
        <v>970</v>
      </c>
      <c r="C59" s="130"/>
      <c r="D59" s="29"/>
      <c r="E59" s="22" t="s">
        <v>473</v>
      </c>
      <c r="F59" s="75">
        <f>F60+F61</f>
        <v>0</v>
      </c>
      <c r="G59" s="69">
        <f t="shared" ref="G59:U59" si="14">G60+G61</f>
        <v>0</v>
      </c>
      <c r="H59" s="75">
        <f t="shared" si="14"/>
        <v>0</v>
      </c>
      <c r="I59" s="69">
        <f t="shared" si="14"/>
        <v>0</v>
      </c>
      <c r="J59" s="75">
        <f t="shared" si="14"/>
        <v>0</v>
      </c>
      <c r="K59" s="69">
        <f t="shared" si="14"/>
        <v>0</v>
      </c>
      <c r="L59" s="75">
        <f t="shared" si="14"/>
        <v>0</v>
      </c>
      <c r="M59" s="69">
        <f t="shared" si="14"/>
        <v>0</v>
      </c>
      <c r="N59" s="75">
        <f t="shared" si="14"/>
        <v>0</v>
      </c>
      <c r="O59" s="69">
        <f t="shared" si="14"/>
        <v>0</v>
      </c>
      <c r="P59" s="75">
        <f>P60+P61</f>
        <v>0</v>
      </c>
      <c r="Q59" s="69">
        <f>Q60+Q61</f>
        <v>0</v>
      </c>
      <c r="R59" s="75">
        <f t="shared" si="14"/>
        <v>0</v>
      </c>
      <c r="S59" s="69">
        <f t="shared" si="14"/>
        <v>0</v>
      </c>
      <c r="T59" s="75">
        <f t="shared" si="14"/>
        <v>0</v>
      </c>
      <c r="U59" s="69">
        <f t="shared" si="14"/>
        <v>0</v>
      </c>
      <c r="V59" s="75">
        <f t="shared" si="2"/>
        <v>0</v>
      </c>
      <c r="W59" s="69">
        <f t="shared" si="3"/>
        <v>0</v>
      </c>
      <c r="X59" s="8"/>
      <c r="Y59" s="130"/>
      <c r="Z59" s="27"/>
      <c r="AA59" s="27"/>
      <c r="AB59" s="27"/>
    </row>
    <row r="60" spans="1:28" x14ac:dyDescent="0.35">
      <c r="A60" s="129"/>
      <c r="B60" s="130" t="s">
        <v>971</v>
      </c>
      <c r="C60" s="130"/>
      <c r="D60" s="29">
        <v>31</v>
      </c>
      <c r="E60" s="19" t="s">
        <v>743</v>
      </c>
      <c r="F60" s="74"/>
      <c r="G60" s="63"/>
      <c r="H60" s="73"/>
      <c r="I60" s="63"/>
      <c r="J60" s="73"/>
      <c r="K60" s="63"/>
      <c r="L60" s="73"/>
      <c r="M60" s="63"/>
      <c r="N60" s="73"/>
      <c r="O60" s="63"/>
      <c r="P60" s="73"/>
      <c r="Q60" s="63"/>
      <c r="R60" s="75">
        <f>F60+H60+J60+L60+N60+P60</f>
        <v>0</v>
      </c>
      <c r="S60" s="69">
        <f>G60+I60+K60+M60+O60+Q60</f>
        <v>0</v>
      </c>
      <c r="T60" s="74"/>
      <c r="U60" s="63"/>
      <c r="V60" s="75">
        <f t="shared" si="2"/>
        <v>0</v>
      </c>
      <c r="W60" s="69">
        <f t="shared" si="3"/>
        <v>0</v>
      </c>
      <c r="X60" s="8"/>
      <c r="Y60" s="130"/>
      <c r="Z60" s="27"/>
      <c r="AA60" s="27"/>
      <c r="AB60" s="27"/>
    </row>
    <row r="61" spans="1:28" x14ac:dyDescent="0.35">
      <c r="A61" s="129"/>
      <c r="B61" s="130" t="s">
        <v>1012</v>
      </c>
      <c r="C61" s="130"/>
      <c r="D61" s="29">
        <v>32</v>
      </c>
      <c r="E61" s="19" t="s">
        <v>766</v>
      </c>
      <c r="F61" s="74"/>
      <c r="G61" s="63"/>
      <c r="H61" s="73"/>
      <c r="I61" s="63"/>
      <c r="J61" s="73"/>
      <c r="K61" s="63"/>
      <c r="L61" s="73"/>
      <c r="M61" s="63"/>
      <c r="N61" s="73"/>
      <c r="O61" s="63"/>
      <c r="P61" s="73"/>
      <c r="Q61" s="63"/>
      <c r="R61" s="75">
        <f>F61+H61+J61+L61+N61+P61</f>
        <v>0</v>
      </c>
      <c r="S61" s="69">
        <f>G61+I61+K61+M61+O61+Q61</f>
        <v>0</v>
      </c>
      <c r="T61" s="74"/>
      <c r="U61" s="63"/>
      <c r="V61" s="75">
        <f t="shared" si="2"/>
        <v>0</v>
      </c>
      <c r="W61" s="69">
        <f t="shared" si="3"/>
        <v>0</v>
      </c>
      <c r="X61" s="8"/>
      <c r="Y61" s="130"/>
      <c r="Z61" s="27"/>
      <c r="AA61" s="27"/>
      <c r="AB61" s="27"/>
    </row>
    <row r="62" spans="1:28" x14ac:dyDescent="0.35">
      <c r="A62" s="129"/>
      <c r="B62" s="130" t="s">
        <v>1013</v>
      </c>
      <c r="C62" s="130"/>
      <c r="D62" s="29"/>
      <c r="E62" s="22" t="s">
        <v>485</v>
      </c>
      <c r="F62" s="75">
        <f>F63</f>
        <v>0</v>
      </c>
      <c r="G62" s="69">
        <f t="shared" ref="G62:U62" si="15">G63</f>
        <v>0</v>
      </c>
      <c r="H62" s="75">
        <f t="shared" si="15"/>
        <v>0</v>
      </c>
      <c r="I62" s="69">
        <f t="shared" si="15"/>
        <v>0</v>
      </c>
      <c r="J62" s="75">
        <f t="shared" si="15"/>
        <v>0</v>
      </c>
      <c r="K62" s="69">
        <f t="shared" si="15"/>
        <v>0</v>
      </c>
      <c r="L62" s="75">
        <f t="shared" si="15"/>
        <v>0</v>
      </c>
      <c r="M62" s="69">
        <f t="shared" si="15"/>
        <v>0</v>
      </c>
      <c r="N62" s="75">
        <f t="shared" si="15"/>
        <v>0</v>
      </c>
      <c r="O62" s="69">
        <f t="shared" si="15"/>
        <v>0</v>
      </c>
      <c r="P62" s="75">
        <f t="shared" si="15"/>
        <v>0</v>
      </c>
      <c r="Q62" s="69">
        <f t="shared" si="15"/>
        <v>0</v>
      </c>
      <c r="R62" s="75">
        <f t="shared" si="15"/>
        <v>0</v>
      </c>
      <c r="S62" s="69">
        <f t="shared" si="15"/>
        <v>0</v>
      </c>
      <c r="T62" s="75">
        <f t="shared" si="15"/>
        <v>0</v>
      </c>
      <c r="U62" s="69">
        <f t="shared" si="15"/>
        <v>0</v>
      </c>
      <c r="V62" s="75">
        <f t="shared" si="2"/>
        <v>0</v>
      </c>
      <c r="W62" s="69">
        <f t="shared" si="3"/>
        <v>0</v>
      </c>
      <c r="X62" s="8"/>
      <c r="Y62" s="130"/>
      <c r="Z62" s="27"/>
      <c r="AA62" s="27"/>
      <c r="AB62" s="27"/>
    </row>
    <row r="63" spans="1:28" x14ac:dyDescent="0.35">
      <c r="A63" s="129"/>
      <c r="B63" s="130" t="s">
        <v>1015</v>
      </c>
      <c r="C63" s="130"/>
      <c r="D63" s="29">
        <v>33</v>
      </c>
      <c r="E63" s="19" t="s">
        <v>767</v>
      </c>
      <c r="F63" s="74"/>
      <c r="G63" s="63"/>
      <c r="H63" s="73"/>
      <c r="I63" s="63"/>
      <c r="J63" s="73"/>
      <c r="K63" s="63"/>
      <c r="L63" s="73"/>
      <c r="M63" s="63"/>
      <c r="N63" s="73"/>
      <c r="O63" s="63"/>
      <c r="P63" s="73"/>
      <c r="Q63" s="63"/>
      <c r="R63" s="75">
        <f>F63+H63+J63+L63+N63+P63</f>
        <v>0</v>
      </c>
      <c r="S63" s="69">
        <f>G63+I63+K63+M63+O63+Q63</f>
        <v>0</v>
      </c>
      <c r="T63" s="74"/>
      <c r="U63" s="63"/>
      <c r="V63" s="75">
        <f t="shared" si="2"/>
        <v>0</v>
      </c>
      <c r="W63" s="69">
        <f t="shared" si="3"/>
        <v>0</v>
      </c>
      <c r="X63" s="8"/>
      <c r="Y63" s="130"/>
      <c r="Z63" s="27"/>
      <c r="AA63" s="27"/>
      <c r="AB63" s="27"/>
    </row>
    <row r="64" spans="1:28" x14ac:dyDescent="0.35">
      <c r="A64" s="129"/>
      <c r="B64" s="130" t="s">
        <v>1016</v>
      </c>
      <c r="C64" s="130"/>
      <c r="D64" s="29"/>
      <c r="E64" s="22" t="s">
        <v>483</v>
      </c>
      <c r="F64" s="75">
        <f>F65+F66</f>
        <v>0</v>
      </c>
      <c r="G64" s="69">
        <f t="shared" ref="G64:U64" si="16">G65+G66</f>
        <v>0</v>
      </c>
      <c r="H64" s="75">
        <f t="shared" si="16"/>
        <v>0</v>
      </c>
      <c r="I64" s="69">
        <f t="shared" si="16"/>
        <v>0</v>
      </c>
      <c r="J64" s="75">
        <f t="shared" si="16"/>
        <v>0</v>
      </c>
      <c r="K64" s="69">
        <f t="shared" si="16"/>
        <v>0</v>
      </c>
      <c r="L64" s="75">
        <f t="shared" si="16"/>
        <v>0</v>
      </c>
      <c r="M64" s="69">
        <f t="shared" si="16"/>
        <v>0</v>
      </c>
      <c r="N64" s="75">
        <f t="shared" si="16"/>
        <v>0</v>
      </c>
      <c r="O64" s="69">
        <f t="shared" si="16"/>
        <v>0</v>
      </c>
      <c r="P64" s="75">
        <f>P65+P66</f>
        <v>0</v>
      </c>
      <c r="Q64" s="69">
        <f>Q65+Q66</f>
        <v>0</v>
      </c>
      <c r="R64" s="75">
        <f t="shared" si="16"/>
        <v>0</v>
      </c>
      <c r="S64" s="69">
        <f t="shared" si="16"/>
        <v>0</v>
      </c>
      <c r="T64" s="75">
        <f t="shared" si="16"/>
        <v>0</v>
      </c>
      <c r="U64" s="69">
        <f t="shared" si="16"/>
        <v>0</v>
      </c>
      <c r="V64" s="75">
        <f t="shared" si="2"/>
        <v>0</v>
      </c>
      <c r="W64" s="69">
        <f t="shared" si="3"/>
        <v>0</v>
      </c>
      <c r="X64" s="8"/>
      <c r="Y64" s="130"/>
      <c r="Z64" s="27"/>
      <c r="AA64" s="27"/>
      <c r="AB64" s="27"/>
    </row>
    <row r="65" spans="1:28" x14ac:dyDescent="0.35">
      <c r="A65" s="129"/>
      <c r="B65" s="130" t="s">
        <v>1017</v>
      </c>
      <c r="C65" s="130"/>
      <c r="D65" s="29">
        <v>34</v>
      </c>
      <c r="E65" s="19" t="s">
        <v>768</v>
      </c>
      <c r="F65" s="74"/>
      <c r="G65" s="63"/>
      <c r="H65" s="73"/>
      <c r="I65" s="63"/>
      <c r="J65" s="73"/>
      <c r="K65" s="63"/>
      <c r="L65" s="73"/>
      <c r="M65" s="63"/>
      <c r="N65" s="73"/>
      <c r="O65" s="63"/>
      <c r="P65" s="73"/>
      <c r="Q65" s="63"/>
      <c r="R65" s="75">
        <f>F65+H65+J65+L65+N65+P65</f>
        <v>0</v>
      </c>
      <c r="S65" s="69">
        <f>G65+I65+K65+M65+O65+Q65</f>
        <v>0</v>
      </c>
      <c r="T65" s="74"/>
      <c r="U65" s="63"/>
      <c r="V65" s="75">
        <f t="shared" si="2"/>
        <v>0</v>
      </c>
      <c r="W65" s="69">
        <f t="shared" si="3"/>
        <v>0</v>
      </c>
      <c r="X65" s="8"/>
      <c r="Y65" s="130"/>
      <c r="Z65" s="27"/>
      <c r="AA65" s="27"/>
      <c r="AB65" s="27"/>
    </row>
    <row r="66" spans="1:28" x14ac:dyDescent="0.35">
      <c r="A66" s="129"/>
      <c r="B66" s="130" t="s">
        <v>1018</v>
      </c>
      <c r="C66" s="130"/>
      <c r="D66" s="29">
        <v>35</v>
      </c>
      <c r="E66" s="19" t="s">
        <v>769</v>
      </c>
      <c r="F66" s="74"/>
      <c r="G66" s="63"/>
      <c r="H66" s="73"/>
      <c r="I66" s="63"/>
      <c r="J66" s="73"/>
      <c r="K66" s="63"/>
      <c r="L66" s="73"/>
      <c r="M66" s="63"/>
      <c r="N66" s="73"/>
      <c r="O66" s="63"/>
      <c r="P66" s="73"/>
      <c r="Q66" s="63"/>
      <c r="R66" s="75">
        <f>F66+H66+J66+L66+N66+P66</f>
        <v>0</v>
      </c>
      <c r="S66" s="69">
        <f>G66+I66+K66+M66+O66+Q66</f>
        <v>0</v>
      </c>
      <c r="T66" s="74"/>
      <c r="U66" s="63"/>
      <c r="V66" s="75">
        <f t="shared" si="2"/>
        <v>0</v>
      </c>
      <c r="W66" s="69">
        <f t="shared" si="3"/>
        <v>0</v>
      </c>
      <c r="X66" s="8"/>
      <c r="Y66" s="130"/>
      <c r="Z66" s="27"/>
      <c r="AA66" s="27"/>
      <c r="AB66" s="27"/>
    </row>
    <row r="67" spans="1:28" x14ac:dyDescent="0.35">
      <c r="A67" s="129"/>
      <c r="B67" s="130" t="s">
        <v>1019</v>
      </c>
      <c r="C67" s="130"/>
      <c r="D67" s="29"/>
      <c r="E67" s="22" t="s">
        <v>469</v>
      </c>
      <c r="F67" s="75">
        <f>F68+F69</f>
        <v>0</v>
      </c>
      <c r="G67" s="69">
        <f t="shared" ref="G67:U67" si="17">G68+G69</f>
        <v>0</v>
      </c>
      <c r="H67" s="75">
        <f t="shared" si="17"/>
        <v>0</v>
      </c>
      <c r="I67" s="69">
        <f t="shared" si="17"/>
        <v>0</v>
      </c>
      <c r="J67" s="75">
        <f t="shared" si="17"/>
        <v>0</v>
      </c>
      <c r="K67" s="69">
        <f t="shared" si="17"/>
        <v>0</v>
      </c>
      <c r="L67" s="75">
        <f t="shared" si="17"/>
        <v>0</v>
      </c>
      <c r="M67" s="69">
        <f t="shared" si="17"/>
        <v>0</v>
      </c>
      <c r="N67" s="75">
        <f t="shared" si="17"/>
        <v>0</v>
      </c>
      <c r="O67" s="69">
        <f t="shared" si="17"/>
        <v>0</v>
      </c>
      <c r="P67" s="75">
        <f>P68+P69</f>
        <v>0</v>
      </c>
      <c r="Q67" s="69">
        <f>Q68+Q69</f>
        <v>0</v>
      </c>
      <c r="R67" s="75">
        <f t="shared" si="17"/>
        <v>0</v>
      </c>
      <c r="S67" s="69">
        <f t="shared" si="17"/>
        <v>0</v>
      </c>
      <c r="T67" s="75">
        <f t="shared" si="17"/>
        <v>0</v>
      </c>
      <c r="U67" s="69">
        <f t="shared" si="17"/>
        <v>0</v>
      </c>
      <c r="V67" s="75">
        <f t="shared" si="2"/>
        <v>0</v>
      </c>
      <c r="W67" s="69">
        <f t="shared" si="3"/>
        <v>0</v>
      </c>
      <c r="X67" s="8"/>
      <c r="Y67" s="130"/>
      <c r="Z67" s="27"/>
      <c r="AA67" s="27"/>
      <c r="AB67" s="27"/>
    </row>
    <row r="68" spans="1:28" x14ac:dyDescent="0.35">
      <c r="A68" s="129"/>
      <c r="B68" s="130" t="s">
        <v>1020</v>
      </c>
      <c r="C68" s="130"/>
      <c r="D68" s="29">
        <v>36</v>
      </c>
      <c r="E68" s="19" t="s">
        <v>770</v>
      </c>
      <c r="F68" s="74"/>
      <c r="G68" s="63"/>
      <c r="H68" s="73"/>
      <c r="I68" s="63"/>
      <c r="J68" s="73"/>
      <c r="K68" s="63"/>
      <c r="L68" s="73"/>
      <c r="M68" s="63"/>
      <c r="N68" s="73"/>
      <c r="O68" s="63"/>
      <c r="P68" s="73"/>
      <c r="Q68" s="63"/>
      <c r="R68" s="75">
        <f>F68+H68+J68+L68+N68+P68</f>
        <v>0</v>
      </c>
      <c r="S68" s="69">
        <f>G68+I68+K68+M68+O68+Q68</f>
        <v>0</v>
      </c>
      <c r="T68" s="74"/>
      <c r="U68" s="63"/>
      <c r="V68" s="75">
        <f t="shared" si="2"/>
        <v>0</v>
      </c>
      <c r="W68" s="69">
        <f t="shared" si="3"/>
        <v>0</v>
      </c>
      <c r="X68" s="8"/>
      <c r="Y68" s="130"/>
      <c r="Z68" s="27"/>
      <c r="AA68" s="27"/>
      <c r="AB68" s="27"/>
    </row>
    <row r="69" spans="1:28" x14ac:dyDescent="0.35">
      <c r="A69" s="129"/>
      <c r="B69" s="130" t="s">
        <v>1021</v>
      </c>
      <c r="C69" s="130"/>
      <c r="D69" s="29">
        <v>37</v>
      </c>
      <c r="E69" s="19" t="s">
        <v>771</v>
      </c>
      <c r="F69" s="74"/>
      <c r="G69" s="63"/>
      <c r="H69" s="73"/>
      <c r="I69" s="63"/>
      <c r="J69" s="73"/>
      <c r="K69" s="63"/>
      <c r="L69" s="73"/>
      <c r="M69" s="63"/>
      <c r="N69" s="73"/>
      <c r="O69" s="63"/>
      <c r="P69" s="73"/>
      <c r="Q69" s="63"/>
      <c r="R69" s="75">
        <f>F69+H69+J69+L69+N69+P69</f>
        <v>0</v>
      </c>
      <c r="S69" s="69">
        <f>G69+I69+K69+M69+O69+Q69</f>
        <v>0</v>
      </c>
      <c r="T69" s="74"/>
      <c r="U69" s="63"/>
      <c r="V69" s="75">
        <f t="shared" si="2"/>
        <v>0</v>
      </c>
      <c r="W69" s="69">
        <f t="shared" si="3"/>
        <v>0</v>
      </c>
      <c r="X69" s="8"/>
      <c r="Y69" s="130"/>
      <c r="Z69" s="27"/>
      <c r="AA69" s="27"/>
      <c r="AB69" s="27"/>
    </row>
    <row r="70" spans="1:28" x14ac:dyDescent="0.35">
      <c r="A70" s="129"/>
      <c r="B70" s="130" t="s">
        <v>1022</v>
      </c>
      <c r="C70" s="130"/>
      <c r="D70" s="29"/>
      <c r="E70" s="22" t="s">
        <v>470</v>
      </c>
      <c r="F70" s="75">
        <f>F71</f>
        <v>0</v>
      </c>
      <c r="G70" s="69">
        <f t="shared" ref="G70:U70" si="18">G71</f>
        <v>0</v>
      </c>
      <c r="H70" s="75">
        <f t="shared" si="18"/>
        <v>0</v>
      </c>
      <c r="I70" s="69">
        <f t="shared" si="18"/>
        <v>0</v>
      </c>
      <c r="J70" s="75">
        <f t="shared" si="18"/>
        <v>0</v>
      </c>
      <c r="K70" s="69">
        <f t="shared" si="18"/>
        <v>0</v>
      </c>
      <c r="L70" s="75">
        <f t="shared" si="18"/>
        <v>0</v>
      </c>
      <c r="M70" s="69">
        <f t="shared" si="18"/>
        <v>0</v>
      </c>
      <c r="N70" s="75">
        <f t="shared" si="18"/>
        <v>0</v>
      </c>
      <c r="O70" s="69">
        <f t="shared" si="18"/>
        <v>0</v>
      </c>
      <c r="P70" s="75">
        <f t="shared" si="18"/>
        <v>0</v>
      </c>
      <c r="Q70" s="69">
        <f t="shared" si="18"/>
        <v>0</v>
      </c>
      <c r="R70" s="75">
        <f t="shared" si="18"/>
        <v>0</v>
      </c>
      <c r="S70" s="69">
        <f t="shared" si="18"/>
        <v>0</v>
      </c>
      <c r="T70" s="75">
        <f t="shared" si="18"/>
        <v>0</v>
      </c>
      <c r="U70" s="69">
        <f t="shared" si="18"/>
        <v>0</v>
      </c>
      <c r="V70" s="75">
        <f t="shared" si="2"/>
        <v>0</v>
      </c>
      <c r="W70" s="69">
        <f t="shared" si="3"/>
        <v>0</v>
      </c>
      <c r="X70" s="8"/>
      <c r="Y70" s="130"/>
      <c r="Z70" s="27"/>
      <c r="AA70" s="27"/>
      <c r="AB70" s="27"/>
    </row>
    <row r="71" spans="1:28" x14ac:dyDescent="0.35">
      <c r="A71" s="129"/>
      <c r="B71" s="130" t="s">
        <v>1023</v>
      </c>
      <c r="C71" s="130"/>
      <c r="D71" s="29">
        <v>38</v>
      </c>
      <c r="E71" s="19" t="s">
        <v>846</v>
      </c>
      <c r="F71" s="74"/>
      <c r="G71" s="63"/>
      <c r="H71" s="73"/>
      <c r="I71" s="63"/>
      <c r="J71" s="73"/>
      <c r="K71" s="63"/>
      <c r="L71" s="73"/>
      <c r="M71" s="63"/>
      <c r="N71" s="73"/>
      <c r="O71" s="63"/>
      <c r="P71" s="73"/>
      <c r="Q71" s="63"/>
      <c r="R71" s="75">
        <f>F71+H71+J71+L71+N71+P71</f>
        <v>0</v>
      </c>
      <c r="S71" s="69">
        <f>G71+I71+K71+M71+O71+Q71</f>
        <v>0</v>
      </c>
      <c r="T71" s="74"/>
      <c r="U71" s="63"/>
      <c r="V71" s="75">
        <f t="shared" si="2"/>
        <v>0</v>
      </c>
      <c r="W71" s="69">
        <f t="shared" si="3"/>
        <v>0</v>
      </c>
      <c r="X71" s="8"/>
      <c r="Y71" s="130"/>
      <c r="Z71" s="27"/>
      <c r="AA71" s="27"/>
      <c r="AB71" s="27"/>
    </row>
    <row r="72" spans="1:28" x14ac:dyDescent="0.35">
      <c r="A72" s="129"/>
      <c r="B72" s="130" t="s">
        <v>1024</v>
      </c>
      <c r="C72" s="130"/>
      <c r="D72" s="29"/>
      <c r="E72" s="22" t="s">
        <v>459</v>
      </c>
      <c r="F72" s="75">
        <f>F73+F74+F75+F76</f>
        <v>0</v>
      </c>
      <c r="G72" s="69">
        <f t="shared" ref="G72:U72" si="19">G73+G74+G75+G76</f>
        <v>0</v>
      </c>
      <c r="H72" s="75">
        <f t="shared" si="19"/>
        <v>0</v>
      </c>
      <c r="I72" s="69">
        <f t="shared" si="19"/>
        <v>0</v>
      </c>
      <c r="J72" s="75">
        <f t="shared" si="19"/>
        <v>0</v>
      </c>
      <c r="K72" s="69">
        <f t="shared" si="19"/>
        <v>0</v>
      </c>
      <c r="L72" s="75">
        <f t="shared" si="19"/>
        <v>0</v>
      </c>
      <c r="M72" s="69">
        <f t="shared" si="19"/>
        <v>0</v>
      </c>
      <c r="N72" s="75">
        <f t="shared" si="19"/>
        <v>0</v>
      </c>
      <c r="O72" s="69">
        <f t="shared" si="19"/>
        <v>0</v>
      </c>
      <c r="P72" s="75">
        <f>P73+P74+P75+P76</f>
        <v>0</v>
      </c>
      <c r="Q72" s="69">
        <f>Q73+Q74+Q75+Q76</f>
        <v>0</v>
      </c>
      <c r="R72" s="75">
        <f t="shared" si="19"/>
        <v>0</v>
      </c>
      <c r="S72" s="69">
        <f t="shared" si="19"/>
        <v>0</v>
      </c>
      <c r="T72" s="75">
        <f t="shared" si="19"/>
        <v>0</v>
      </c>
      <c r="U72" s="69">
        <f t="shared" si="19"/>
        <v>0</v>
      </c>
      <c r="V72" s="75">
        <f t="shared" si="2"/>
        <v>0</v>
      </c>
      <c r="W72" s="69">
        <f t="shared" si="3"/>
        <v>0</v>
      </c>
      <c r="X72" s="8"/>
      <c r="Y72" s="130"/>
      <c r="Z72" s="27"/>
      <c r="AA72" s="27"/>
      <c r="AB72" s="27"/>
    </row>
    <row r="73" spans="1:28" x14ac:dyDescent="0.35">
      <c r="A73" s="129"/>
      <c r="B73" s="130" t="s">
        <v>1026</v>
      </c>
      <c r="C73" s="130"/>
      <c r="D73" s="29">
        <v>39</v>
      </c>
      <c r="E73" s="19" t="s">
        <v>772</v>
      </c>
      <c r="F73" s="74"/>
      <c r="G73" s="63"/>
      <c r="H73" s="73"/>
      <c r="I73" s="63"/>
      <c r="J73" s="73"/>
      <c r="K73" s="63"/>
      <c r="L73" s="73"/>
      <c r="M73" s="63"/>
      <c r="N73" s="73"/>
      <c r="O73" s="63"/>
      <c r="P73" s="73"/>
      <c r="Q73" s="63"/>
      <c r="R73" s="75">
        <f t="shared" ref="R73:S76" si="20">F73+H73+J73+L73+N73+P73</f>
        <v>0</v>
      </c>
      <c r="S73" s="69">
        <f t="shared" si="20"/>
        <v>0</v>
      </c>
      <c r="T73" s="74"/>
      <c r="U73" s="63"/>
      <c r="V73" s="75">
        <f t="shared" si="2"/>
        <v>0</v>
      </c>
      <c r="W73" s="69">
        <f t="shared" si="3"/>
        <v>0</v>
      </c>
      <c r="X73" s="8"/>
      <c r="Y73" s="130"/>
      <c r="Z73" s="27"/>
      <c r="AA73" s="27"/>
      <c r="AB73" s="27"/>
    </row>
    <row r="74" spans="1:28" x14ac:dyDescent="0.35">
      <c r="A74" s="129"/>
      <c r="B74" s="130" t="s">
        <v>1027</v>
      </c>
      <c r="C74" s="130"/>
      <c r="D74" s="29">
        <v>40</v>
      </c>
      <c r="E74" s="19" t="s">
        <v>773</v>
      </c>
      <c r="F74" s="74"/>
      <c r="G74" s="63"/>
      <c r="H74" s="73"/>
      <c r="I74" s="63"/>
      <c r="J74" s="73"/>
      <c r="K74" s="63"/>
      <c r="L74" s="73"/>
      <c r="M74" s="63"/>
      <c r="N74" s="73"/>
      <c r="O74" s="63"/>
      <c r="P74" s="73"/>
      <c r="Q74" s="63"/>
      <c r="R74" s="75">
        <f t="shared" si="20"/>
        <v>0</v>
      </c>
      <c r="S74" s="69">
        <f t="shared" si="20"/>
        <v>0</v>
      </c>
      <c r="T74" s="74"/>
      <c r="U74" s="63"/>
      <c r="V74" s="75">
        <f t="shared" si="2"/>
        <v>0</v>
      </c>
      <c r="W74" s="69">
        <f t="shared" si="3"/>
        <v>0</v>
      </c>
      <c r="X74" s="8"/>
      <c r="Y74" s="130"/>
      <c r="Z74" s="27"/>
      <c r="AA74" s="27"/>
      <c r="AB74" s="27"/>
    </row>
    <row r="75" spans="1:28" x14ac:dyDescent="0.35">
      <c r="A75" s="129"/>
      <c r="B75" s="130" t="s">
        <v>1028</v>
      </c>
      <c r="C75" s="130"/>
      <c r="D75" s="29">
        <v>41</v>
      </c>
      <c r="E75" s="19" t="s">
        <v>774</v>
      </c>
      <c r="F75" s="74"/>
      <c r="G75" s="63"/>
      <c r="H75" s="73"/>
      <c r="I75" s="63"/>
      <c r="J75" s="73"/>
      <c r="K75" s="63"/>
      <c r="L75" s="73"/>
      <c r="M75" s="63"/>
      <c r="N75" s="73"/>
      <c r="O75" s="63"/>
      <c r="P75" s="73"/>
      <c r="Q75" s="63"/>
      <c r="R75" s="75">
        <f t="shared" si="20"/>
        <v>0</v>
      </c>
      <c r="S75" s="69">
        <f t="shared" si="20"/>
        <v>0</v>
      </c>
      <c r="T75" s="74"/>
      <c r="U75" s="63"/>
      <c r="V75" s="75">
        <f t="shared" si="2"/>
        <v>0</v>
      </c>
      <c r="W75" s="69">
        <f t="shared" si="3"/>
        <v>0</v>
      </c>
      <c r="X75" s="8"/>
      <c r="Y75" s="130"/>
      <c r="Z75" s="27"/>
      <c r="AA75" s="27"/>
      <c r="AB75" s="27"/>
    </row>
    <row r="76" spans="1:28" x14ac:dyDescent="0.35">
      <c r="A76" s="129"/>
      <c r="B76" s="130" t="s">
        <v>1029</v>
      </c>
      <c r="C76" s="130"/>
      <c r="D76" s="29">
        <v>42</v>
      </c>
      <c r="E76" s="19" t="s">
        <v>775</v>
      </c>
      <c r="F76" s="74"/>
      <c r="G76" s="63"/>
      <c r="H76" s="73"/>
      <c r="I76" s="63"/>
      <c r="J76" s="73"/>
      <c r="K76" s="63"/>
      <c r="L76" s="73"/>
      <c r="M76" s="63"/>
      <c r="N76" s="73"/>
      <c r="O76" s="63"/>
      <c r="P76" s="73"/>
      <c r="Q76" s="63"/>
      <c r="R76" s="75">
        <f t="shared" si="20"/>
        <v>0</v>
      </c>
      <c r="S76" s="69">
        <f t="shared" si="20"/>
        <v>0</v>
      </c>
      <c r="T76" s="74"/>
      <c r="U76" s="63"/>
      <c r="V76" s="75">
        <f t="shared" si="2"/>
        <v>0</v>
      </c>
      <c r="W76" s="69">
        <f t="shared" si="3"/>
        <v>0</v>
      </c>
      <c r="X76" s="8"/>
      <c r="Y76" s="130"/>
      <c r="Z76" s="27"/>
      <c r="AA76" s="27"/>
      <c r="AB76" s="27"/>
    </row>
    <row r="77" spans="1:28" x14ac:dyDescent="0.35">
      <c r="A77" s="129"/>
      <c r="B77" s="130" t="s">
        <v>581</v>
      </c>
      <c r="C77" s="130"/>
      <c r="D77" s="29"/>
      <c r="E77" s="22" t="s">
        <v>464</v>
      </c>
      <c r="F77" s="75">
        <f>F78+F79+F80</f>
        <v>0</v>
      </c>
      <c r="G77" s="69">
        <f t="shared" ref="G77:U77" si="21">G78+G79+G80</f>
        <v>0</v>
      </c>
      <c r="H77" s="75">
        <f t="shared" si="21"/>
        <v>0</v>
      </c>
      <c r="I77" s="69">
        <f t="shared" si="21"/>
        <v>0</v>
      </c>
      <c r="J77" s="75">
        <f t="shared" si="21"/>
        <v>0</v>
      </c>
      <c r="K77" s="69">
        <f t="shared" si="21"/>
        <v>0</v>
      </c>
      <c r="L77" s="75">
        <f t="shared" si="21"/>
        <v>0</v>
      </c>
      <c r="M77" s="69">
        <f t="shared" si="21"/>
        <v>0</v>
      </c>
      <c r="N77" s="75">
        <f t="shared" si="21"/>
        <v>0</v>
      </c>
      <c r="O77" s="69">
        <f t="shared" si="21"/>
        <v>0</v>
      </c>
      <c r="P77" s="75">
        <f>P78+P79+P80</f>
        <v>0</v>
      </c>
      <c r="Q77" s="69">
        <f>Q78+Q79+Q80</f>
        <v>0</v>
      </c>
      <c r="R77" s="75">
        <f t="shared" si="21"/>
        <v>0</v>
      </c>
      <c r="S77" s="69">
        <f t="shared" si="21"/>
        <v>0</v>
      </c>
      <c r="T77" s="75">
        <f t="shared" si="21"/>
        <v>0</v>
      </c>
      <c r="U77" s="69">
        <f t="shared" si="21"/>
        <v>0</v>
      </c>
      <c r="V77" s="75">
        <f t="shared" si="2"/>
        <v>0</v>
      </c>
      <c r="W77" s="69">
        <f t="shared" si="3"/>
        <v>0</v>
      </c>
      <c r="X77" s="8"/>
      <c r="Y77" s="130"/>
      <c r="Z77" s="27"/>
      <c r="AA77" s="27"/>
      <c r="AB77" s="27"/>
    </row>
    <row r="78" spans="1:28" x14ac:dyDescent="0.35">
      <c r="A78" s="129"/>
      <c r="B78" s="130" t="s">
        <v>582</v>
      </c>
      <c r="C78" s="130"/>
      <c r="D78" s="29">
        <v>43</v>
      </c>
      <c r="E78" s="19" t="s">
        <v>776</v>
      </c>
      <c r="F78" s="74"/>
      <c r="G78" s="63"/>
      <c r="H78" s="73"/>
      <c r="I78" s="63"/>
      <c r="J78" s="73"/>
      <c r="K78" s="63"/>
      <c r="L78" s="73"/>
      <c r="M78" s="63"/>
      <c r="N78" s="73"/>
      <c r="O78" s="63"/>
      <c r="P78" s="73"/>
      <c r="Q78" s="63"/>
      <c r="R78" s="75">
        <f t="shared" ref="R78:S80" si="22">F78+H78+J78+L78+N78+P78</f>
        <v>0</v>
      </c>
      <c r="S78" s="69">
        <f t="shared" si="22"/>
        <v>0</v>
      </c>
      <c r="T78" s="74"/>
      <c r="U78" s="63"/>
      <c r="V78" s="75">
        <f t="shared" si="2"/>
        <v>0</v>
      </c>
      <c r="W78" s="69">
        <f t="shared" si="3"/>
        <v>0</v>
      </c>
      <c r="X78" s="8"/>
      <c r="Y78" s="130"/>
      <c r="Z78" s="27"/>
      <c r="AA78" s="27"/>
      <c r="AB78" s="27"/>
    </row>
    <row r="79" spans="1:28" x14ac:dyDescent="0.35">
      <c r="A79" s="129"/>
      <c r="B79" s="130" t="s">
        <v>583</v>
      </c>
      <c r="C79" s="130"/>
      <c r="D79" s="29">
        <v>44</v>
      </c>
      <c r="E79" s="19" t="s">
        <v>777</v>
      </c>
      <c r="F79" s="74"/>
      <c r="G79" s="63"/>
      <c r="H79" s="73"/>
      <c r="I79" s="63"/>
      <c r="J79" s="73"/>
      <c r="K79" s="63"/>
      <c r="L79" s="73"/>
      <c r="M79" s="63"/>
      <c r="N79" s="73"/>
      <c r="O79" s="63"/>
      <c r="P79" s="73"/>
      <c r="Q79" s="63"/>
      <c r="R79" s="75">
        <f t="shared" si="22"/>
        <v>0</v>
      </c>
      <c r="S79" s="69">
        <f t="shared" si="22"/>
        <v>0</v>
      </c>
      <c r="T79" s="74"/>
      <c r="U79" s="63"/>
      <c r="V79" s="75">
        <f t="shared" si="2"/>
        <v>0</v>
      </c>
      <c r="W79" s="69">
        <f t="shared" si="3"/>
        <v>0</v>
      </c>
      <c r="X79" s="8"/>
      <c r="Y79" s="130"/>
      <c r="Z79" s="27"/>
      <c r="AA79" s="27"/>
      <c r="AB79" s="27"/>
    </row>
    <row r="80" spans="1:28" x14ac:dyDescent="0.35">
      <c r="A80" s="129"/>
      <c r="B80" s="130" t="s">
        <v>584</v>
      </c>
      <c r="C80" s="130"/>
      <c r="D80" s="29">
        <v>45</v>
      </c>
      <c r="E80" s="19" t="s">
        <v>778</v>
      </c>
      <c r="F80" s="74"/>
      <c r="G80" s="63"/>
      <c r="H80" s="73"/>
      <c r="I80" s="63"/>
      <c r="J80" s="73"/>
      <c r="K80" s="63"/>
      <c r="L80" s="73"/>
      <c r="M80" s="63"/>
      <c r="N80" s="73"/>
      <c r="O80" s="63"/>
      <c r="P80" s="73"/>
      <c r="Q80" s="63"/>
      <c r="R80" s="75">
        <f t="shared" si="22"/>
        <v>0</v>
      </c>
      <c r="S80" s="69">
        <f t="shared" si="22"/>
        <v>0</v>
      </c>
      <c r="T80" s="74"/>
      <c r="U80" s="63"/>
      <c r="V80" s="75">
        <f t="shared" si="2"/>
        <v>0</v>
      </c>
      <c r="W80" s="69">
        <f t="shared" si="3"/>
        <v>0</v>
      </c>
      <c r="X80" s="8"/>
      <c r="Y80" s="130"/>
      <c r="Z80" s="27"/>
      <c r="AA80" s="27"/>
      <c r="AB80" s="27"/>
    </row>
    <row r="81" spans="1:28" x14ac:dyDescent="0.35">
      <c r="A81" s="129"/>
      <c r="B81" s="130" t="s">
        <v>585</v>
      </c>
      <c r="C81" s="130"/>
      <c r="D81" s="29"/>
      <c r="E81" s="22" t="s">
        <v>462</v>
      </c>
      <c r="F81" s="75">
        <f>F82+F83+F84+F85+F86+F87+F88+F89+F90+F91+F92+F93+F94+F95</f>
        <v>0</v>
      </c>
      <c r="G81" s="69">
        <f t="shared" ref="G81:U81" si="23">G82+G83+G84+G85+G86+G87+G88+G89+G90+G91+G92+G93+G94+G95</f>
        <v>0</v>
      </c>
      <c r="H81" s="75">
        <f t="shared" si="23"/>
        <v>0</v>
      </c>
      <c r="I81" s="69">
        <f t="shared" si="23"/>
        <v>0</v>
      </c>
      <c r="J81" s="75">
        <f t="shared" si="23"/>
        <v>0</v>
      </c>
      <c r="K81" s="69">
        <f t="shared" si="23"/>
        <v>0</v>
      </c>
      <c r="L81" s="75">
        <f t="shared" si="23"/>
        <v>0</v>
      </c>
      <c r="M81" s="69">
        <f t="shared" si="23"/>
        <v>0</v>
      </c>
      <c r="N81" s="75">
        <f t="shared" si="23"/>
        <v>0</v>
      </c>
      <c r="O81" s="69">
        <f t="shared" si="23"/>
        <v>0</v>
      </c>
      <c r="P81" s="75">
        <f>P82+P83+P84+P85+P86+P87+P88+P89+P90+P91+P92+P93+P94+P95</f>
        <v>0</v>
      </c>
      <c r="Q81" s="69">
        <f>Q82+Q83+Q84+Q85+Q86+Q87+Q88+Q89+Q90+Q91+Q92+Q93+Q94+Q95</f>
        <v>0</v>
      </c>
      <c r="R81" s="75">
        <f t="shared" si="23"/>
        <v>0</v>
      </c>
      <c r="S81" s="69">
        <f t="shared" si="23"/>
        <v>0</v>
      </c>
      <c r="T81" s="75">
        <f t="shared" si="23"/>
        <v>0</v>
      </c>
      <c r="U81" s="69">
        <f t="shared" si="23"/>
        <v>0</v>
      </c>
      <c r="V81" s="75">
        <f t="shared" si="2"/>
        <v>0</v>
      </c>
      <c r="W81" s="69">
        <f t="shared" si="3"/>
        <v>0</v>
      </c>
      <c r="X81" s="8"/>
      <c r="Y81" s="130"/>
      <c r="Z81" s="27"/>
      <c r="AA81" s="27"/>
      <c r="AB81" s="27"/>
    </row>
    <row r="82" spans="1:28" x14ac:dyDescent="0.35">
      <c r="A82" s="129"/>
      <c r="B82" s="130" t="s">
        <v>586</v>
      </c>
      <c r="C82" s="130"/>
      <c r="D82" s="29">
        <v>46</v>
      </c>
      <c r="E82" s="19" t="s">
        <v>779</v>
      </c>
      <c r="F82" s="74"/>
      <c r="G82" s="63"/>
      <c r="H82" s="73"/>
      <c r="I82" s="63"/>
      <c r="J82" s="73"/>
      <c r="K82" s="63"/>
      <c r="L82" s="73"/>
      <c r="M82" s="63"/>
      <c r="N82" s="73"/>
      <c r="O82" s="63"/>
      <c r="P82" s="73"/>
      <c r="Q82" s="63"/>
      <c r="R82" s="75">
        <f>F82+H82+J82+L82+N82+P82</f>
        <v>0</v>
      </c>
      <c r="S82" s="69">
        <f>G82+I82+K82+M82+O82+Q82</f>
        <v>0</v>
      </c>
      <c r="T82" s="74"/>
      <c r="U82" s="63"/>
      <c r="V82" s="75">
        <f t="shared" si="2"/>
        <v>0</v>
      </c>
      <c r="W82" s="69">
        <f t="shared" si="3"/>
        <v>0</v>
      </c>
      <c r="X82" s="8"/>
      <c r="Y82" s="130"/>
      <c r="Z82" s="27"/>
      <c r="AA82" s="27"/>
      <c r="AB82" s="27"/>
    </row>
    <row r="83" spans="1:28" x14ac:dyDescent="0.35">
      <c r="A83" s="129"/>
      <c r="B83" s="130" t="s">
        <v>587</v>
      </c>
      <c r="C83" s="130"/>
      <c r="D83" s="29">
        <v>47</v>
      </c>
      <c r="E83" s="19" t="s">
        <v>780</v>
      </c>
      <c r="F83" s="74"/>
      <c r="G83" s="63"/>
      <c r="H83" s="73"/>
      <c r="I83" s="63"/>
      <c r="J83" s="73"/>
      <c r="K83" s="63"/>
      <c r="L83" s="73"/>
      <c r="M83" s="63"/>
      <c r="N83" s="73"/>
      <c r="O83" s="63"/>
      <c r="P83" s="73"/>
      <c r="Q83" s="63"/>
      <c r="R83" s="75">
        <f t="shared" ref="R83:R95" si="24">F83+H83+J83+L83+N83+P83</f>
        <v>0</v>
      </c>
      <c r="S83" s="69">
        <f t="shared" ref="S83:S95" si="25">G83+I83+K83+M83+O83+Q83</f>
        <v>0</v>
      </c>
      <c r="T83" s="74"/>
      <c r="U83" s="63"/>
      <c r="V83" s="75">
        <f t="shared" si="2"/>
        <v>0</v>
      </c>
      <c r="W83" s="69">
        <f t="shared" si="3"/>
        <v>0</v>
      </c>
      <c r="X83" s="8"/>
      <c r="Y83" s="130"/>
      <c r="Z83" s="27"/>
      <c r="AA83" s="27"/>
      <c r="AB83" s="27"/>
    </row>
    <row r="84" spans="1:28" x14ac:dyDescent="0.35">
      <c r="A84" s="129"/>
      <c r="B84" s="130" t="s">
        <v>588</v>
      </c>
      <c r="C84" s="130"/>
      <c r="D84" s="29">
        <v>48</v>
      </c>
      <c r="E84" s="19" t="s">
        <v>781</v>
      </c>
      <c r="F84" s="74"/>
      <c r="G84" s="63"/>
      <c r="H84" s="73"/>
      <c r="I84" s="63"/>
      <c r="J84" s="73"/>
      <c r="K84" s="63"/>
      <c r="L84" s="73"/>
      <c r="M84" s="63"/>
      <c r="N84" s="73"/>
      <c r="O84" s="63"/>
      <c r="P84" s="73"/>
      <c r="Q84" s="63"/>
      <c r="R84" s="75">
        <f t="shared" si="24"/>
        <v>0</v>
      </c>
      <c r="S84" s="69">
        <f t="shared" si="25"/>
        <v>0</v>
      </c>
      <c r="T84" s="74"/>
      <c r="U84" s="63"/>
      <c r="V84" s="75">
        <f t="shared" si="2"/>
        <v>0</v>
      </c>
      <c r="W84" s="69">
        <f t="shared" si="3"/>
        <v>0</v>
      </c>
      <c r="X84" s="8"/>
      <c r="Y84" s="130"/>
      <c r="Z84" s="27"/>
      <c r="AA84" s="27"/>
      <c r="AB84" s="27"/>
    </row>
    <row r="85" spans="1:28" x14ac:dyDescent="0.35">
      <c r="A85" s="129"/>
      <c r="B85" s="130" t="s">
        <v>589</v>
      </c>
      <c r="C85" s="130"/>
      <c r="D85" s="29">
        <v>49</v>
      </c>
      <c r="E85" s="19" t="s">
        <v>782</v>
      </c>
      <c r="F85" s="74"/>
      <c r="G85" s="63"/>
      <c r="H85" s="73"/>
      <c r="I85" s="63"/>
      <c r="J85" s="73"/>
      <c r="K85" s="63"/>
      <c r="L85" s="73"/>
      <c r="M85" s="63"/>
      <c r="N85" s="73"/>
      <c r="O85" s="63"/>
      <c r="P85" s="73"/>
      <c r="Q85" s="63"/>
      <c r="R85" s="75">
        <f t="shared" si="24"/>
        <v>0</v>
      </c>
      <c r="S85" s="69">
        <f t="shared" si="25"/>
        <v>0</v>
      </c>
      <c r="T85" s="74"/>
      <c r="U85" s="63"/>
      <c r="V85" s="75">
        <f t="shared" si="2"/>
        <v>0</v>
      </c>
      <c r="W85" s="69">
        <f t="shared" si="3"/>
        <v>0</v>
      </c>
      <c r="X85" s="8"/>
      <c r="Y85" s="130"/>
      <c r="Z85" s="27"/>
      <c r="AA85" s="27"/>
      <c r="AB85" s="27"/>
    </row>
    <row r="86" spans="1:28" x14ac:dyDescent="0.35">
      <c r="A86" s="129"/>
      <c r="B86" s="130" t="s">
        <v>590</v>
      </c>
      <c r="C86" s="130"/>
      <c r="D86" s="29">
        <v>50</v>
      </c>
      <c r="E86" s="19" t="s">
        <v>783</v>
      </c>
      <c r="F86" s="74"/>
      <c r="G86" s="63"/>
      <c r="H86" s="73"/>
      <c r="I86" s="63"/>
      <c r="J86" s="73"/>
      <c r="K86" s="63"/>
      <c r="L86" s="73"/>
      <c r="M86" s="63"/>
      <c r="N86" s="73"/>
      <c r="O86" s="63"/>
      <c r="P86" s="73"/>
      <c r="Q86" s="63"/>
      <c r="R86" s="75">
        <f t="shared" si="24"/>
        <v>0</v>
      </c>
      <c r="S86" s="69">
        <f t="shared" si="25"/>
        <v>0</v>
      </c>
      <c r="T86" s="74"/>
      <c r="U86" s="63"/>
      <c r="V86" s="75">
        <f t="shared" si="2"/>
        <v>0</v>
      </c>
      <c r="W86" s="69">
        <f t="shared" si="3"/>
        <v>0</v>
      </c>
      <c r="X86" s="8"/>
      <c r="Y86" s="130"/>
      <c r="Z86" s="27"/>
      <c r="AA86" s="27"/>
      <c r="AB86" s="27"/>
    </row>
    <row r="87" spans="1:28" x14ac:dyDescent="0.35">
      <c r="A87" s="129"/>
      <c r="B87" s="130" t="s">
        <v>591</v>
      </c>
      <c r="C87" s="130"/>
      <c r="D87" s="29">
        <v>51</v>
      </c>
      <c r="E87" s="19" t="s">
        <v>784</v>
      </c>
      <c r="F87" s="74"/>
      <c r="G87" s="63"/>
      <c r="H87" s="73"/>
      <c r="I87" s="63"/>
      <c r="J87" s="73"/>
      <c r="K87" s="63"/>
      <c r="L87" s="73"/>
      <c r="M87" s="63"/>
      <c r="N87" s="73"/>
      <c r="O87" s="63"/>
      <c r="P87" s="73"/>
      <c r="Q87" s="63"/>
      <c r="R87" s="75">
        <f t="shared" si="24"/>
        <v>0</v>
      </c>
      <c r="S87" s="69">
        <f t="shared" si="25"/>
        <v>0</v>
      </c>
      <c r="T87" s="74"/>
      <c r="U87" s="63"/>
      <c r="V87" s="75">
        <f t="shared" si="2"/>
        <v>0</v>
      </c>
      <c r="W87" s="69">
        <f t="shared" si="3"/>
        <v>0</v>
      </c>
      <c r="X87" s="8"/>
      <c r="Y87" s="130"/>
      <c r="Z87" s="27"/>
      <c r="AA87" s="27"/>
      <c r="AB87" s="27"/>
    </row>
    <row r="88" spans="1:28" x14ac:dyDescent="0.35">
      <c r="A88" s="129"/>
      <c r="B88" s="130" t="s">
        <v>592</v>
      </c>
      <c r="C88" s="130"/>
      <c r="D88" s="29">
        <v>52</v>
      </c>
      <c r="E88" s="19" t="s">
        <v>785</v>
      </c>
      <c r="F88" s="74"/>
      <c r="G88" s="63"/>
      <c r="H88" s="73"/>
      <c r="I88" s="63"/>
      <c r="J88" s="73"/>
      <c r="K88" s="63"/>
      <c r="L88" s="73"/>
      <c r="M88" s="63"/>
      <c r="N88" s="73"/>
      <c r="O88" s="63"/>
      <c r="P88" s="73"/>
      <c r="Q88" s="63"/>
      <c r="R88" s="75">
        <f t="shared" si="24"/>
        <v>0</v>
      </c>
      <c r="S88" s="69">
        <f t="shared" si="25"/>
        <v>0</v>
      </c>
      <c r="T88" s="74"/>
      <c r="U88" s="63"/>
      <c r="V88" s="75">
        <f t="shared" si="2"/>
        <v>0</v>
      </c>
      <c r="W88" s="69">
        <f t="shared" si="3"/>
        <v>0</v>
      </c>
      <c r="X88" s="8"/>
      <c r="Y88" s="130"/>
      <c r="Z88" s="27"/>
      <c r="AA88" s="27"/>
      <c r="AB88" s="27"/>
    </row>
    <row r="89" spans="1:28" x14ac:dyDescent="0.35">
      <c r="A89" s="129"/>
      <c r="B89" s="130" t="s">
        <v>593</v>
      </c>
      <c r="C89" s="130"/>
      <c r="D89" s="29">
        <v>53</v>
      </c>
      <c r="E89" s="19" t="s">
        <v>786</v>
      </c>
      <c r="F89" s="74"/>
      <c r="G89" s="63"/>
      <c r="H89" s="73"/>
      <c r="I89" s="63"/>
      <c r="J89" s="73"/>
      <c r="K89" s="63"/>
      <c r="L89" s="73"/>
      <c r="M89" s="63"/>
      <c r="N89" s="73"/>
      <c r="O89" s="63"/>
      <c r="P89" s="73"/>
      <c r="Q89" s="63"/>
      <c r="R89" s="75">
        <f t="shared" si="24"/>
        <v>0</v>
      </c>
      <c r="S89" s="69">
        <f t="shared" si="25"/>
        <v>0</v>
      </c>
      <c r="T89" s="74"/>
      <c r="U89" s="63"/>
      <c r="V89" s="75">
        <f t="shared" ref="V89:V152" si="26">R89+T89</f>
        <v>0</v>
      </c>
      <c r="W89" s="69">
        <f t="shared" ref="W89:W152" si="27">S89+U89</f>
        <v>0</v>
      </c>
      <c r="X89" s="8"/>
      <c r="Y89" s="130"/>
      <c r="Z89" s="27"/>
      <c r="AA89" s="27"/>
      <c r="AB89" s="27"/>
    </row>
    <row r="90" spans="1:28" x14ac:dyDescent="0.35">
      <c r="A90" s="129"/>
      <c r="B90" s="130" t="s">
        <v>594</v>
      </c>
      <c r="C90" s="130"/>
      <c r="D90" s="29">
        <v>54</v>
      </c>
      <c r="E90" s="19" t="s">
        <v>765</v>
      </c>
      <c r="F90" s="74"/>
      <c r="G90" s="63"/>
      <c r="H90" s="73"/>
      <c r="I90" s="63"/>
      <c r="J90" s="73"/>
      <c r="K90" s="63"/>
      <c r="L90" s="73"/>
      <c r="M90" s="63"/>
      <c r="N90" s="73"/>
      <c r="O90" s="63"/>
      <c r="P90" s="73"/>
      <c r="Q90" s="63"/>
      <c r="R90" s="75">
        <f t="shared" si="24"/>
        <v>0</v>
      </c>
      <c r="S90" s="69">
        <f t="shared" si="25"/>
        <v>0</v>
      </c>
      <c r="T90" s="74"/>
      <c r="U90" s="63"/>
      <c r="V90" s="75">
        <f t="shared" si="26"/>
        <v>0</v>
      </c>
      <c r="W90" s="69">
        <f t="shared" si="27"/>
        <v>0</v>
      </c>
      <c r="X90" s="8"/>
      <c r="Y90" s="130"/>
      <c r="Z90" s="27"/>
      <c r="AA90" s="27"/>
      <c r="AB90" s="27"/>
    </row>
    <row r="91" spans="1:28" x14ac:dyDescent="0.35">
      <c r="A91" s="129"/>
      <c r="B91" s="130" t="s">
        <v>595</v>
      </c>
      <c r="C91" s="130"/>
      <c r="D91" s="29">
        <v>55</v>
      </c>
      <c r="E91" s="19" t="s">
        <v>764</v>
      </c>
      <c r="F91" s="74"/>
      <c r="G91" s="63"/>
      <c r="H91" s="73"/>
      <c r="I91" s="63"/>
      <c r="J91" s="73"/>
      <c r="K91" s="63"/>
      <c r="L91" s="73"/>
      <c r="M91" s="63"/>
      <c r="N91" s="73"/>
      <c r="O91" s="63"/>
      <c r="P91" s="73"/>
      <c r="Q91" s="63"/>
      <c r="R91" s="75">
        <f t="shared" si="24"/>
        <v>0</v>
      </c>
      <c r="S91" s="69">
        <f t="shared" si="25"/>
        <v>0</v>
      </c>
      <c r="T91" s="74"/>
      <c r="U91" s="63"/>
      <c r="V91" s="75">
        <f t="shared" si="26"/>
        <v>0</v>
      </c>
      <c r="W91" s="69">
        <f t="shared" si="27"/>
        <v>0</v>
      </c>
      <c r="X91" s="8"/>
      <c r="Y91" s="130"/>
      <c r="Z91" s="27"/>
      <c r="AA91" s="27"/>
      <c r="AB91" s="27"/>
    </row>
    <row r="92" spans="1:28" x14ac:dyDescent="0.35">
      <c r="A92" s="129"/>
      <c r="B92" s="130" t="s">
        <v>596</v>
      </c>
      <c r="C92" s="130"/>
      <c r="D92" s="29">
        <v>56</v>
      </c>
      <c r="E92" s="19" t="s">
        <v>763</v>
      </c>
      <c r="F92" s="74"/>
      <c r="G92" s="63"/>
      <c r="H92" s="73"/>
      <c r="I92" s="63"/>
      <c r="J92" s="73"/>
      <c r="K92" s="63"/>
      <c r="L92" s="73"/>
      <c r="M92" s="63"/>
      <c r="N92" s="73"/>
      <c r="O92" s="63"/>
      <c r="P92" s="73"/>
      <c r="Q92" s="63"/>
      <c r="R92" s="75">
        <f t="shared" si="24"/>
        <v>0</v>
      </c>
      <c r="S92" s="69">
        <f t="shared" si="25"/>
        <v>0</v>
      </c>
      <c r="T92" s="74"/>
      <c r="U92" s="63"/>
      <c r="V92" s="75">
        <f t="shared" si="26"/>
        <v>0</v>
      </c>
      <c r="W92" s="69">
        <f t="shared" si="27"/>
        <v>0</v>
      </c>
      <c r="X92" s="8"/>
      <c r="Y92" s="130"/>
      <c r="Z92" s="27"/>
      <c r="AA92" s="27"/>
      <c r="AB92" s="27"/>
    </row>
    <row r="93" spans="1:28" x14ac:dyDescent="0.35">
      <c r="A93" s="129"/>
      <c r="B93" s="130" t="s">
        <v>597</v>
      </c>
      <c r="C93" s="130"/>
      <c r="D93" s="29">
        <v>57</v>
      </c>
      <c r="E93" s="19" t="s">
        <v>762</v>
      </c>
      <c r="F93" s="74"/>
      <c r="G93" s="63"/>
      <c r="H93" s="73"/>
      <c r="I93" s="63"/>
      <c r="J93" s="73"/>
      <c r="K93" s="63"/>
      <c r="L93" s="73"/>
      <c r="M93" s="63"/>
      <c r="N93" s="73"/>
      <c r="O93" s="63"/>
      <c r="P93" s="73"/>
      <c r="Q93" s="63"/>
      <c r="R93" s="75">
        <f t="shared" si="24"/>
        <v>0</v>
      </c>
      <c r="S93" s="69">
        <f t="shared" si="25"/>
        <v>0</v>
      </c>
      <c r="T93" s="74"/>
      <c r="U93" s="63"/>
      <c r="V93" s="75">
        <f t="shared" si="26"/>
        <v>0</v>
      </c>
      <c r="W93" s="69">
        <f t="shared" si="27"/>
        <v>0</v>
      </c>
      <c r="X93" s="8"/>
      <c r="Y93" s="130"/>
      <c r="Z93" s="27"/>
      <c r="AA93" s="27"/>
      <c r="AB93" s="27"/>
    </row>
    <row r="94" spans="1:28" x14ac:dyDescent="0.35">
      <c r="A94" s="129"/>
      <c r="B94" s="130" t="s">
        <v>598</v>
      </c>
      <c r="C94" s="130"/>
      <c r="D94" s="29">
        <v>58</v>
      </c>
      <c r="E94" s="19" t="s">
        <v>761</v>
      </c>
      <c r="F94" s="73"/>
      <c r="G94" s="63"/>
      <c r="H94" s="73"/>
      <c r="I94" s="63"/>
      <c r="J94" s="73"/>
      <c r="K94" s="63"/>
      <c r="L94" s="73"/>
      <c r="M94" s="63"/>
      <c r="N94" s="73"/>
      <c r="O94" s="63"/>
      <c r="P94" s="73"/>
      <c r="Q94" s="63"/>
      <c r="R94" s="75">
        <f t="shared" si="24"/>
        <v>0</v>
      </c>
      <c r="S94" s="69">
        <f t="shared" si="25"/>
        <v>0</v>
      </c>
      <c r="T94" s="74"/>
      <c r="U94" s="63"/>
      <c r="V94" s="75">
        <f t="shared" si="26"/>
        <v>0</v>
      </c>
      <c r="W94" s="69">
        <f t="shared" si="27"/>
        <v>0</v>
      </c>
      <c r="X94" s="8"/>
      <c r="Y94" s="130"/>
      <c r="Z94" s="27"/>
      <c r="AA94" s="27"/>
      <c r="AB94" s="27"/>
    </row>
    <row r="95" spans="1:28" x14ac:dyDescent="0.35">
      <c r="A95" s="129"/>
      <c r="B95" s="130" t="s">
        <v>599</v>
      </c>
      <c r="C95" s="130"/>
      <c r="D95" s="29">
        <v>59</v>
      </c>
      <c r="E95" s="19" t="s">
        <v>760</v>
      </c>
      <c r="F95" s="74"/>
      <c r="G95" s="63"/>
      <c r="H95" s="73"/>
      <c r="I95" s="63"/>
      <c r="J95" s="73"/>
      <c r="K95" s="63"/>
      <c r="L95" s="73"/>
      <c r="M95" s="63"/>
      <c r="N95" s="73"/>
      <c r="O95" s="63"/>
      <c r="P95" s="73"/>
      <c r="Q95" s="63"/>
      <c r="R95" s="75">
        <f t="shared" si="24"/>
        <v>0</v>
      </c>
      <c r="S95" s="69">
        <f t="shared" si="25"/>
        <v>0</v>
      </c>
      <c r="T95" s="74"/>
      <c r="U95" s="63"/>
      <c r="V95" s="75">
        <f t="shared" si="26"/>
        <v>0</v>
      </c>
      <c r="W95" s="69">
        <f t="shared" si="27"/>
        <v>0</v>
      </c>
      <c r="X95" s="8"/>
      <c r="Y95" s="130"/>
      <c r="Z95" s="27"/>
      <c r="AA95" s="27"/>
      <c r="AB95" s="27"/>
    </row>
    <row r="96" spans="1:28" x14ac:dyDescent="0.35">
      <c r="A96" s="129"/>
      <c r="B96" s="130" t="s">
        <v>600</v>
      </c>
      <c r="C96" s="130"/>
      <c r="D96" s="29"/>
      <c r="E96" s="22" t="s">
        <v>759</v>
      </c>
      <c r="F96" s="75">
        <f>F97</f>
        <v>0</v>
      </c>
      <c r="G96" s="69">
        <f t="shared" ref="G96:U96" si="28">G97</f>
        <v>0</v>
      </c>
      <c r="H96" s="75">
        <f t="shared" si="28"/>
        <v>0</v>
      </c>
      <c r="I96" s="69">
        <f t="shared" si="28"/>
        <v>0</v>
      </c>
      <c r="J96" s="75">
        <f t="shared" si="28"/>
        <v>0</v>
      </c>
      <c r="K96" s="69">
        <f t="shared" si="28"/>
        <v>0</v>
      </c>
      <c r="L96" s="75">
        <f t="shared" si="28"/>
        <v>0</v>
      </c>
      <c r="M96" s="69">
        <f t="shared" si="28"/>
        <v>0</v>
      </c>
      <c r="N96" s="75">
        <f t="shared" si="28"/>
        <v>0</v>
      </c>
      <c r="O96" s="69">
        <f t="shared" si="28"/>
        <v>0</v>
      </c>
      <c r="P96" s="75">
        <f t="shared" si="28"/>
        <v>0</v>
      </c>
      <c r="Q96" s="69">
        <f t="shared" si="28"/>
        <v>0</v>
      </c>
      <c r="R96" s="75">
        <f t="shared" si="28"/>
        <v>0</v>
      </c>
      <c r="S96" s="69">
        <f t="shared" si="28"/>
        <v>0</v>
      </c>
      <c r="T96" s="75">
        <f t="shared" si="28"/>
        <v>0</v>
      </c>
      <c r="U96" s="69">
        <f t="shared" si="28"/>
        <v>0</v>
      </c>
      <c r="V96" s="75">
        <f t="shared" si="26"/>
        <v>0</v>
      </c>
      <c r="W96" s="69">
        <f t="shared" si="27"/>
        <v>0</v>
      </c>
      <c r="X96" s="8"/>
      <c r="Y96" s="130"/>
      <c r="Z96" s="27"/>
      <c r="AA96" s="27"/>
      <c r="AB96" s="27"/>
    </row>
    <row r="97" spans="1:28" x14ac:dyDescent="0.35">
      <c r="A97" s="129"/>
      <c r="B97" s="130" t="s">
        <v>601</v>
      </c>
      <c r="C97" s="130"/>
      <c r="D97" s="29">
        <v>60</v>
      </c>
      <c r="E97" s="19" t="s">
        <v>758</v>
      </c>
      <c r="F97" s="74"/>
      <c r="G97" s="63"/>
      <c r="H97" s="73"/>
      <c r="I97" s="63"/>
      <c r="J97" s="73"/>
      <c r="K97" s="63"/>
      <c r="L97" s="73"/>
      <c r="M97" s="63"/>
      <c r="N97" s="73"/>
      <c r="O97" s="63"/>
      <c r="P97" s="73"/>
      <c r="Q97" s="63"/>
      <c r="R97" s="75">
        <f>F97+H97+J97+L97+N97+P97</f>
        <v>0</v>
      </c>
      <c r="S97" s="69">
        <f>G97+I97+K97+M97+O97+Q97</f>
        <v>0</v>
      </c>
      <c r="T97" s="74"/>
      <c r="U97" s="63"/>
      <c r="V97" s="75">
        <f t="shared" si="26"/>
        <v>0</v>
      </c>
      <c r="W97" s="69">
        <f t="shared" si="27"/>
        <v>0</v>
      </c>
      <c r="X97" s="8"/>
      <c r="Y97" s="130"/>
      <c r="Z97" s="27"/>
      <c r="AA97" s="27"/>
      <c r="AB97" s="27"/>
    </row>
    <row r="98" spans="1:28" x14ac:dyDescent="0.35">
      <c r="A98" s="129"/>
      <c r="B98" s="130" t="s">
        <v>602</v>
      </c>
      <c r="C98" s="130"/>
      <c r="D98" s="29"/>
      <c r="E98" s="22" t="s">
        <v>468</v>
      </c>
      <c r="F98" s="75">
        <f>F99+F100+F101+F102+F103+F104+F105+F106+F107</f>
        <v>0</v>
      </c>
      <c r="G98" s="69">
        <f t="shared" ref="G98:U98" si="29">G99+G100+G101+G102+G103+G104+G105+G106+G107</f>
        <v>0</v>
      </c>
      <c r="H98" s="75">
        <f t="shared" si="29"/>
        <v>0</v>
      </c>
      <c r="I98" s="69">
        <f t="shared" si="29"/>
        <v>0</v>
      </c>
      <c r="J98" s="75">
        <f t="shared" si="29"/>
        <v>0</v>
      </c>
      <c r="K98" s="69">
        <f t="shared" si="29"/>
        <v>0</v>
      </c>
      <c r="L98" s="75">
        <f t="shared" si="29"/>
        <v>0</v>
      </c>
      <c r="M98" s="69">
        <f t="shared" si="29"/>
        <v>0</v>
      </c>
      <c r="N98" s="75">
        <f t="shared" si="29"/>
        <v>0</v>
      </c>
      <c r="O98" s="69">
        <f t="shared" si="29"/>
        <v>0</v>
      </c>
      <c r="P98" s="75">
        <f>P99+P100+P101+P102+P103+P104+P105+P106+P107</f>
        <v>0</v>
      </c>
      <c r="Q98" s="69">
        <f>Q99+Q100+Q101+Q102+Q103+Q104+Q105+Q106+Q107</f>
        <v>0</v>
      </c>
      <c r="R98" s="75">
        <f t="shared" si="29"/>
        <v>0</v>
      </c>
      <c r="S98" s="69">
        <f t="shared" si="29"/>
        <v>0</v>
      </c>
      <c r="T98" s="75">
        <f t="shared" si="29"/>
        <v>0</v>
      </c>
      <c r="U98" s="69">
        <f t="shared" si="29"/>
        <v>0</v>
      </c>
      <c r="V98" s="75">
        <f t="shared" si="26"/>
        <v>0</v>
      </c>
      <c r="W98" s="69">
        <f t="shared" si="27"/>
        <v>0</v>
      </c>
      <c r="X98" s="8"/>
      <c r="Y98" s="130"/>
      <c r="Z98" s="27"/>
      <c r="AA98" s="27"/>
      <c r="AB98" s="27"/>
    </row>
    <row r="99" spans="1:28" x14ac:dyDescent="0.35">
      <c r="A99" s="129"/>
      <c r="B99" s="130" t="s">
        <v>603</v>
      </c>
      <c r="C99" s="130"/>
      <c r="D99" s="29">
        <v>61</v>
      </c>
      <c r="E99" s="19" t="s">
        <v>757</v>
      </c>
      <c r="F99" s="74"/>
      <c r="G99" s="63"/>
      <c r="H99" s="73"/>
      <c r="I99" s="63"/>
      <c r="J99" s="73"/>
      <c r="K99" s="63"/>
      <c r="L99" s="73"/>
      <c r="M99" s="63"/>
      <c r="N99" s="73"/>
      <c r="O99" s="63"/>
      <c r="P99" s="73"/>
      <c r="Q99" s="63"/>
      <c r="R99" s="75">
        <f>F99+H99+J99+L99+N99+P99</f>
        <v>0</v>
      </c>
      <c r="S99" s="69">
        <f>G99+I99+K99+M99+O99+Q99</f>
        <v>0</v>
      </c>
      <c r="T99" s="74"/>
      <c r="U99" s="63"/>
      <c r="V99" s="75">
        <f t="shared" si="26"/>
        <v>0</v>
      </c>
      <c r="W99" s="69">
        <f t="shared" si="27"/>
        <v>0</v>
      </c>
      <c r="X99" s="8"/>
      <c r="Y99" s="130"/>
      <c r="Z99" s="27"/>
      <c r="AA99" s="27"/>
      <c r="AB99" s="27"/>
    </row>
    <row r="100" spans="1:28" x14ac:dyDescent="0.35">
      <c r="A100" s="129"/>
      <c r="B100" s="130" t="s">
        <v>604</v>
      </c>
      <c r="C100" s="130"/>
      <c r="D100" s="29">
        <v>62</v>
      </c>
      <c r="E100" s="19" t="s">
        <v>756</v>
      </c>
      <c r="F100" s="74"/>
      <c r="G100" s="63"/>
      <c r="H100" s="73"/>
      <c r="I100" s="63"/>
      <c r="J100" s="73"/>
      <c r="K100" s="63"/>
      <c r="L100" s="73"/>
      <c r="M100" s="63"/>
      <c r="N100" s="73"/>
      <c r="O100" s="63"/>
      <c r="P100" s="73"/>
      <c r="Q100" s="63"/>
      <c r="R100" s="75">
        <f t="shared" ref="R100:R163" si="30">F100+H100+J100+L100+N100+P100</f>
        <v>0</v>
      </c>
      <c r="S100" s="69">
        <f t="shared" ref="S100:S163" si="31">G100+I100+K100+M100+O100+Q100</f>
        <v>0</v>
      </c>
      <c r="T100" s="74"/>
      <c r="U100" s="63"/>
      <c r="V100" s="75">
        <f t="shared" si="26"/>
        <v>0</v>
      </c>
      <c r="W100" s="69">
        <f t="shared" si="27"/>
        <v>0</v>
      </c>
      <c r="X100" s="8"/>
      <c r="Y100" s="130"/>
      <c r="Z100" s="27"/>
      <c r="AA100" s="27"/>
      <c r="AB100" s="27"/>
    </row>
    <row r="101" spans="1:28" x14ac:dyDescent="0.35">
      <c r="A101" s="129"/>
      <c r="B101" s="130" t="s">
        <v>605</v>
      </c>
      <c r="C101" s="130"/>
      <c r="D101" s="29">
        <v>63</v>
      </c>
      <c r="E101" s="19" t="s">
        <v>755</v>
      </c>
      <c r="F101" s="74"/>
      <c r="G101" s="63"/>
      <c r="H101" s="73"/>
      <c r="I101" s="63"/>
      <c r="J101" s="73"/>
      <c r="K101" s="63"/>
      <c r="L101" s="73"/>
      <c r="M101" s="63"/>
      <c r="N101" s="73"/>
      <c r="O101" s="63"/>
      <c r="P101" s="73"/>
      <c r="Q101" s="63"/>
      <c r="R101" s="75">
        <f t="shared" si="30"/>
        <v>0</v>
      </c>
      <c r="S101" s="69">
        <f t="shared" si="31"/>
        <v>0</v>
      </c>
      <c r="T101" s="74"/>
      <c r="U101" s="63"/>
      <c r="V101" s="75">
        <f t="shared" si="26"/>
        <v>0</v>
      </c>
      <c r="W101" s="69">
        <f t="shared" si="27"/>
        <v>0</v>
      </c>
      <c r="X101" s="8"/>
      <c r="Y101" s="130"/>
      <c r="Z101" s="27"/>
      <c r="AA101" s="27"/>
      <c r="AB101" s="27"/>
    </row>
    <row r="102" spans="1:28" x14ac:dyDescent="0.35">
      <c r="A102" s="129"/>
      <c r="B102" s="130" t="s">
        <v>606</v>
      </c>
      <c r="C102" s="130"/>
      <c r="D102" s="29">
        <v>64</v>
      </c>
      <c r="E102" s="19" t="s">
        <v>754</v>
      </c>
      <c r="F102" s="74"/>
      <c r="G102" s="63"/>
      <c r="H102" s="73"/>
      <c r="I102" s="63"/>
      <c r="J102" s="73"/>
      <c r="K102" s="63"/>
      <c r="L102" s="73"/>
      <c r="M102" s="63"/>
      <c r="N102" s="73"/>
      <c r="O102" s="63"/>
      <c r="P102" s="73"/>
      <c r="Q102" s="63"/>
      <c r="R102" s="75">
        <f t="shared" si="30"/>
        <v>0</v>
      </c>
      <c r="S102" s="69">
        <f t="shared" si="31"/>
        <v>0</v>
      </c>
      <c r="T102" s="74"/>
      <c r="U102" s="63"/>
      <c r="V102" s="75">
        <f t="shared" si="26"/>
        <v>0</v>
      </c>
      <c r="W102" s="69">
        <f t="shared" si="27"/>
        <v>0</v>
      </c>
      <c r="X102" s="8"/>
      <c r="Y102" s="130"/>
      <c r="Z102" s="27"/>
      <c r="AA102" s="27"/>
      <c r="AB102" s="27"/>
    </row>
    <row r="103" spans="1:28" x14ac:dyDescent="0.35">
      <c r="A103" s="129"/>
      <c r="B103" s="130" t="s">
        <v>607</v>
      </c>
      <c r="C103" s="130"/>
      <c r="D103" s="29">
        <v>65</v>
      </c>
      <c r="E103" s="19" t="s">
        <v>753</v>
      </c>
      <c r="F103" s="74"/>
      <c r="G103" s="63"/>
      <c r="H103" s="73"/>
      <c r="I103" s="63"/>
      <c r="J103" s="73"/>
      <c r="K103" s="63"/>
      <c r="L103" s="73"/>
      <c r="M103" s="63"/>
      <c r="N103" s="73"/>
      <c r="O103" s="63"/>
      <c r="P103" s="73"/>
      <c r="Q103" s="63"/>
      <c r="R103" s="75">
        <f t="shared" si="30"/>
        <v>0</v>
      </c>
      <c r="S103" s="69">
        <f t="shared" si="31"/>
        <v>0</v>
      </c>
      <c r="T103" s="74"/>
      <c r="U103" s="63"/>
      <c r="V103" s="75">
        <f t="shared" si="26"/>
        <v>0</v>
      </c>
      <c r="W103" s="69">
        <f t="shared" si="27"/>
        <v>0</v>
      </c>
      <c r="X103" s="8"/>
      <c r="Y103" s="130"/>
      <c r="Z103" s="27"/>
      <c r="AA103" s="27"/>
      <c r="AB103" s="27"/>
    </row>
    <row r="104" spans="1:28" x14ac:dyDescent="0.35">
      <c r="A104" s="129"/>
      <c r="B104" s="130" t="s">
        <v>608</v>
      </c>
      <c r="C104" s="130"/>
      <c r="D104" s="29">
        <v>66</v>
      </c>
      <c r="E104" s="19" t="s">
        <v>752</v>
      </c>
      <c r="F104" s="74"/>
      <c r="G104" s="63"/>
      <c r="H104" s="73"/>
      <c r="I104" s="63"/>
      <c r="J104" s="73"/>
      <c r="K104" s="63"/>
      <c r="L104" s="73"/>
      <c r="M104" s="63"/>
      <c r="N104" s="73"/>
      <c r="O104" s="63"/>
      <c r="P104" s="73"/>
      <c r="Q104" s="63"/>
      <c r="R104" s="75">
        <f t="shared" si="30"/>
        <v>0</v>
      </c>
      <c r="S104" s="69">
        <f t="shared" si="31"/>
        <v>0</v>
      </c>
      <c r="T104" s="74"/>
      <c r="U104" s="63"/>
      <c r="V104" s="75">
        <f t="shared" si="26"/>
        <v>0</v>
      </c>
      <c r="W104" s="69">
        <f t="shared" si="27"/>
        <v>0</v>
      </c>
      <c r="X104" s="8"/>
      <c r="Y104" s="130"/>
      <c r="Z104" s="27"/>
      <c r="AA104" s="27"/>
      <c r="AB104" s="27"/>
    </row>
    <row r="105" spans="1:28" x14ac:dyDescent="0.35">
      <c r="A105" s="129"/>
      <c r="B105" s="130" t="s">
        <v>609</v>
      </c>
      <c r="C105" s="130"/>
      <c r="D105" s="29">
        <v>67</v>
      </c>
      <c r="E105" s="19" t="s">
        <v>751</v>
      </c>
      <c r="F105" s="74"/>
      <c r="G105" s="63"/>
      <c r="H105" s="73"/>
      <c r="I105" s="63"/>
      <c r="J105" s="73"/>
      <c r="K105" s="63"/>
      <c r="L105" s="73"/>
      <c r="M105" s="63"/>
      <c r="N105" s="73"/>
      <c r="O105" s="63"/>
      <c r="P105" s="73"/>
      <c r="Q105" s="63"/>
      <c r="R105" s="75">
        <f t="shared" si="30"/>
        <v>0</v>
      </c>
      <c r="S105" s="69">
        <f t="shared" si="31"/>
        <v>0</v>
      </c>
      <c r="T105" s="74"/>
      <c r="U105" s="63"/>
      <c r="V105" s="75">
        <f t="shared" si="26"/>
        <v>0</v>
      </c>
      <c r="W105" s="69">
        <f t="shared" si="27"/>
        <v>0</v>
      </c>
      <c r="X105" s="8"/>
      <c r="Y105" s="130"/>
      <c r="Z105" s="27"/>
      <c r="AA105" s="27"/>
      <c r="AB105" s="27"/>
    </row>
    <row r="106" spans="1:28" x14ac:dyDescent="0.35">
      <c r="A106" s="129"/>
      <c r="B106" s="130" t="s">
        <v>610</v>
      </c>
      <c r="C106" s="130"/>
      <c r="D106" s="29">
        <v>68</v>
      </c>
      <c r="E106" s="19" t="s">
        <v>750</v>
      </c>
      <c r="F106" s="74"/>
      <c r="G106" s="63"/>
      <c r="H106" s="73"/>
      <c r="I106" s="63"/>
      <c r="J106" s="73"/>
      <c r="K106" s="63"/>
      <c r="L106" s="73"/>
      <c r="M106" s="63"/>
      <c r="N106" s="73"/>
      <c r="O106" s="63"/>
      <c r="P106" s="73"/>
      <c r="Q106" s="63"/>
      <c r="R106" s="75">
        <f t="shared" si="30"/>
        <v>0</v>
      </c>
      <c r="S106" s="69">
        <f t="shared" si="31"/>
        <v>0</v>
      </c>
      <c r="T106" s="74"/>
      <c r="U106" s="63"/>
      <c r="V106" s="75">
        <f t="shared" si="26"/>
        <v>0</v>
      </c>
      <c r="W106" s="69">
        <f t="shared" si="27"/>
        <v>0</v>
      </c>
      <c r="X106" s="8"/>
      <c r="Y106" s="130"/>
      <c r="Z106" s="27"/>
      <c r="AA106" s="27"/>
      <c r="AB106" s="27"/>
    </row>
    <row r="107" spans="1:28" x14ac:dyDescent="0.35">
      <c r="A107" s="129"/>
      <c r="B107" s="130" t="s">
        <v>614</v>
      </c>
      <c r="C107" s="130"/>
      <c r="D107" s="29">
        <v>69</v>
      </c>
      <c r="E107" s="19" t="s">
        <v>749</v>
      </c>
      <c r="F107" s="74"/>
      <c r="G107" s="63"/>
      <c r="H107" s="73"/>
      <c r="I107" s="63"/>
      <c r="J107" s="73"/>
      <c r="K107" s="63"/>
      <c r="L107" s="73"/>
      <c r="M107" s="63"/>
      <c r="N107" s="73"/>
      <c r="O107" s="63"/>
      <c r="P107" s="73"/>
      <c r="Q107" s="63"/>
      <c r="R107" s="75">
        <f t="shared" si="30"/>
        <v>0</v>
      </c>
      <c r="S107" s="69">
        <f t="shared" si="31"/>
        <v>0</v>
      </c>
      <c r="T107" s="74"/>
      <c r="U107" s="63"/>
      <c r="V107" s="75">
        <f t="shared" si="26"/>
        <v>0</v>
      </c>
      <c r="W107" s="69">
        <f t="shared" si="27"/>
        <v>0</v>
      </c>
      <c r="X107" s="8"/>
      <c r="Y107" s="130"/>
      <c r="Z107" s="27"/>
      <c r="AA107" s="27"/>
      <c r="AB107" s="27"/>
    </row>
    <row r="108" spans="1:28" x14ac:dyDescent="0.35">
      <c r="A108" s="129"/>
      <c r="B108" s="130" t="s">
        <v>615</v>
      </c>
      <c r="C108" s="130"/>
      <c r="D108" s="29"/>
      <c r="E108" s="22" t="s">
        <v>475</v>
      </c>
      <c r="F108" s="75">
        <f>F109+F110+F111+F112+F113+F114</f>
        <v>0</v>
      </c>
      <c r="G108" s="69">
        <f t="shared" ref="G108:U108" si="32">G109+G110+G111+G112+G113+G114</f>
        <v>0</v>
      </c>
      <c r="H108" s="75">
        <f t="shared" si="32"/>
        <v>0</v>
      </c>
      <c r="I108" s="69">
        <f t="shared" si="32"/>
        <v>0</v>
      </c>
      <c r="J108" s="75">
        <f t="shared" si="32"/>
        <v>0</v>
      </c>
      <c r="K108" s="69">
        <f t="shared" si="32"/>
        <v>0</v>
      </c>
      <c r="L108" s="75">
        <f t="shared" si="32"/>
        <v>0</v>
      </c>
      <c r="M108" s="69">
        <f t="shared" si="32"/>
        <v>0</v>
      </c>
      <c r="N108" s="75">
        <f t="shared" si="32"/>
        <v>0</v>
      </c>
      <c r="O108" s="69">
        <f t="shared" si="32"/>
        <v>0</v>
      </c>
      <c r="P108" s="75">
        <f>P109+P110+P111+P112+P113+P114</f>
        <v>0</v>
      </c>
      <c r="Q108" s="69">
        <f>Q109+Q110+Q111+Q112+Q113+Q114</f>
        <v>0</v>
      </c>
      <c r="R108" s="75">
        <f t="shared" si="32"/>
        <v>0</v>
      </c>
      <c r="S108" s="69">
        <f t="shared" si="32"/>
        <v>0</v>
      </c>
      <c r="T108" s="75">
        <f t="shared" si="32"/>
        <v>0</v>
      </c>
      <c r="U108" s="69">
        <f t="shared" si="32"/>
        <v>0</v>
      </c>
      <c r="V108" s="75">
        <f t="shared" si="26"/>
        <v>0</v>
      </c>
      <c r="W108" s="69">
        <f t="shared" si="27"/>
        <v>0</v>
      </c>
      <c r="X108" s="8"/>
      <c r="Y108" s="130"/>
      <c r="Z108" s="27"/>
      <c r="AA108" s="27"/>
      <c r="AB108" s="27"/>
    </row>
    <row r="109" spans="1:28" x14ac:dyDescent="0.35">
      <c r="A109" s="129"/>
      <c r="B109" s="130" t="s">
        <v>616</v>
      </c>
      <c r="C109" s="130"/>
      <c r="D109" s="29">
        <v>70</v>
      </c>
      <c r="E109" s="19" t="s">
        <v>748</v>
      </c>
      <c r="F109" s="74"/>
      <c r="G109" s="63"/>
      <c r="H109" s="73"/>
      <c r="I109" s="63"/>
      <c r="J109" s="73"/>
      <c r="K109" s="63"/>
      <c r="L109" s="73"/>
      <c r="M109" s="63"/>
      <c r="N109" s="73"/>
      <c r="O109" s="63"/>
      <c r="P109" s="73"/>
      <c r="Q109" s="63"/>
      <c r="R109" s="75">
        <f t="shared" si="30"/>
        <v>0</v>
      </c>
      <c r="S109" s="69">
        <f t="shared" si="31"/>
        <v>0</v>
      </c>
      <c r="T109" s="74"/>
      <c r="U109" s="63"/>
      <c r="V109" s="75">
        <f t="shared" si="26"/>
        <v>0</v>
      </c>
      <c r="W109" s="69">
        <f t="shared" si="27"/>
        <v>0</v>
      </c>
      <c r="X109" s="8"/>
      <c r="Y109" s="130"/>
      <c r="Z109" s="27"/>
      <c r="AA109" s="27"/>
      <c r="AB109" s="27"/>
    </row>
    <row r="110" spans="1:28" x14ac:dyDescent="0.35">
      <c r="A110" s="129"/>
      <c r="B110" s="130" t="s">
        <v>617</v>
      </c>
      <c r="C110" s="130"/>
      <c r="D110" s="29">
        <v>71</v>
      </c>
      <c r="E110" s="19" t="s">
        <v>747</v>
      </c>
      <c r="F110" s="74"/>
      <c r="G110" s="63"/>
      <c r="H110" s="73"/>
      <c r="I110" s="63"/>
      <c r="J110" s="73"/>
      <c r="K110" s="63"/>
      <c r="L110" s="73"/>
      <c r="M110" s="63"/>
      <c r="N110" s="73"/>
      <c r="O110" s="63"/>
      <c r="P110" s="73"/>
      <c r="Q110" s="63"/>
      <c r="R110" s="75">
        <f t="shared" si="30"/>
        <v>0</v>
      </c>
      <c r="S110" s="69">
        <f t="shared" si="31"/>
        <v>0</v>
      </c>
      <c r="T110" s="74"/>
      <c r="U110" s="63"/>
      <c r="V110" s="75">
        <f t="shared" si="26"/>
        <v>0</v>
      </c>
      <c r="W110" s="69">
        <f t="shared" si="27"/>
        <v>0</v>
      </c>
      <c r="X110" s="8"/>
      <c r="Y110" s="130"/>
      <c r="Z110" s="27"/>
      <c r="AA110" s="27"/>
      <c r="AB110" s="27"/>
    </row>
    <row r="111" spans="1:28" x14ac:dyDescent="0.35">
      <c r="A111" s="129"/>
      <c r="B111" s="130" t="s">
        <v>618</v>
      </c>
      <c r="C111" s="130"/>
      <c r="D111" s="29">
        <v>72</v>
      </c>
      <c r="E111" s="19" t="s">
        <v>746</v>
      </c>
      <c r="F111" s="74"/>
      <c r="G111" s="63"/>
      <c r="H111" s="73"/>
      <c r="I111" s="63"/>
      <c r="J111" s="73"/>
      <c r="K111" s="63"/>
      <c r="L111" s="73"/>
      <c r="M111" s="63"/>
      <c r="N111" s="73"/>
      <c r="O111" s="63"/>
      <c r="P111" s="73"/>
      <c r="Q111" s="63"/>
      <c r="R111" s="75">
        <f t="shared" si="30"/>
        <v>0</v>
      </c>
      <c r="S111" s="69">
        <f t="shared" si="31"/>
        <v>0</v>
      </c>
      <c r="T111" s="74"/>
      <c r="U111" s="63"/>
      <c r="V111" s="75">
        <f t="shared" si="26"/>
        <v>0</v>
      </c>
      <c r="W111" s="69">
        <f t="shared" si="27"/>
        <v>0</v>
      </c>
      <c r="X111" s="8"/>
      <c r="Y111" s="130"/>
      <c r="Z111" s="27"/>
      <c r="AA111" s="27"/>
      <c r="AB111" s="27"/>
    </row>
    <row r="112" spans="1:28" x14ac:dyDescent="0.35">
      <c r="A112" s="129"/>
      <c r="B112" s="130" t="s">
        <v>619</v>
      </c>
      <c r="C112" s="130"/>
      <c r="D112" s="29">
        <v>73</v>
      </c>
      <c r="E112" s="19" t="s">
        <v>745</v>
      </c>
      <c r="F112" s="74"/>
      <c r="G112" s="63"/>
      <c r="H112" s="73"/>
      <c r="I112" s="63"/>
      <c r="J112" s="73"/>
      <c r="K112" s="63"/>
      <c r="L112" s="73"/>
      <c r="M112" s="63"/>
      <c r="N112" s="73"/>
      <c r="O112" s="63"/>
      <c r="P112" s="73"/>
      <c r="Q112" s="63"/>
      <c r="R112" s="75">
        <f t="shared" si="30"/>
        <v>0</v>
      </c>
      <c r="S112" s="69">
        <f t="shared" si="31"/>
        <v>0</v>
      </c>
      <c r="T112" s="74"/>
      <c r="U112" s="63"/>
      <c r="V112" s="75">
        <f t="shared" si="26"/>
        <v>0</v>
      </c>
      <c r="W112" s="69">
        <f t="shared" si="27"/>
        <v>0</v>
      </c>
      <c r="X112" s="8"/>
      <c r="Y112" s="130"/>
      <c r="Z112" s="27"/>
      <c r="AA112" s="27"/>
      <c r="AB112" s="27"/>
    </row>
    <row r="113" spans="1:28" x14ac:dyDescent="0.35">
      <c r="A113" s="129"/>
      <c r="B113" s="130" t="s">
        <v>620</v>
      </c>
      <c r="C113" s="130"/>
      <c r="D113" s="29">
        <v>74</v>
      </c>
      <c r="E113" s="19" t="s">
        <v>744</v>
      </c>
      <c r="F113" s="74"/>
      <c r="G113" s="63"/>
      <c r="H113" s="73"/>
      <c r="I113" s="63"/>
      <c r="J113" s="73"/>
      <c r="K113" s="63"/>
      <c r="L113" s="73"/>
      <c r="M113" s="63"/>
      <c r="N113" s="73"/>
      <c r="O113" s="63"/>
      <c r="P113" s="73"/>
      <c r="Q113" s="63"/>
      <c r="R113" s="75">
        <f t="shared" si="30"/>
        <v>0</v>
      </c>
      <c r="S113" s="69">
        <f t="shared" si="31"/>
        <v>0</v>
      </c>
      <c r="T113" s="74"/>
      <c r="U113" s="63"/>
      <c r="V113" s="75">
        <f t="shared" si="26"/>
        <v>0</v>
      </c>
      <c r="W113" s="69">
        <f t="shared" si="27"/>
        <v>0</v>
      </c>
      <c r="X113" s="8"/>
      <c r="Y113" s="130"/>
      <c r="Z113" s="27"/>
      <c r="AA113" s="27"/>
      <c r="AB113" s="27"/>
    </row>
    <row r="114" spans="1:28" x14ac:dyDescent="0.35">
      <c r="A114" s="129"/>
      <c r="B114" s="130" t="s">
        <v>621</v>
      </c>
      <c r="C114" s="130"/>
      <c r="D114" s="29">
        <v>75</v>
      </c>
      <c r="E114" s="19" t="s">
        <v>727</v>
      </c>
      <c r="F114" s="74"/>
      <c r="G114" s="63"/>
      <c r="H114" s="73"/>
      <c r="I114" s="63"/>
      <c r="J114" s="73"/>
      <c r="K114" s="63"/>
      <c r="L114" s="73"/>
      <c r="M114" s="63"/>
      <c r="N114" s="73"/>
      <c r="O114" s="63"/>
      <c r="P114" s="73"/>
      <c r="Q114" s="63"/>
      <c r="R114" s="75">
        <f t="shared" si="30"/>
        <v>0</v>
      </c>
      <c r="S114" s="69">
        <f t="shared" si="31"/>
        <v>0</v>
      </c>
      <c r="T114" s="74"/>
      <c r="U114" s="63"/>
      <c r="V114" s="75">
        <f t="shared" si="26"/>
        <v>0</v>
      </c>
      <c r="W114" s="69">
        <f t="shared" si="27"/>
        <v>0</v>
      </c>
      <c r="X114" s="8"/>
      <c r="Y114" s="130"/>
      <c r="Z114" s="27"/>
      <c r="AA114" s="27"/>
      <c r="AB114" s="27"/>
    </row>
    <row r="115" spans="1:28" x14ac:dyDescent="0.35">
      <c r="A115" s="129"/>
      <c r="B115" s="130" t="s">
        <v>622</v>
      </c>
      <c r="C115" s="130"/>
      <c r="D115" s="29"/>
      <c r="E115" s="22" t="s">
        <v>726</v>
      </c>
      <c r="F115" s="75">
        <f>F116</f>
        <v>0</v>
      </c>
      <c r="G115" s="69">
        <f t="shared" ref="G115:U115" si="33">G116</f>
        <v>0</v>
      </c>
      <c r="H115" s="75">
        <f t="shared" si="33"/>
        <v>0</v>
      </c>
      <c r="I115" s="69">
        <f t="shared" si="33"/>
        <v>0</v>
      </c>
      <c r="J115" s="75">
        <f t="shared" si="33"/>
        <v>0</v>
      </c>
      <c r="K115" s="69">
        <f t="shared" si="33"/>
        <v>0</v>
      </c>
      <c r="L115" s="75">
        <f t="shared" si="33"/>
        <v>0</v>
      </c>
      <c r="M115" s="69">
        <f t="shared" si="33"/>
        <v>0</v>
      </c>
      <c r="N115" s="75">
        <f t="shared" si="33"/>
        <v>0</v>
      </c>
      <c r="O115" s="69">
        <f t="shared" si="33"/>
        <v>0</v>
      </c>
      <c r="P115" s="75">
        <f t="shared" si="33"/>
        <v>0</v>
      </c>
      <c r="Q115" s="69">
        <f t="shared" si="33"/>
        <v>0</v>
      </c>
      <c r="R115" s="75">
        <f t="shared" si="33"/>
        <v>0</v>
      </c>
      <c r="S115" s="69">
        <f t="shared" si="33"/>
        <v>0</v>
      </c>
      <c r="T115" s="75">
        <f t="shared" si="33"/>
        <v>0</v>
      </c>
      <c r="U115" s="69">
        <f t="shared" si="33"/>
        <v>0</v>
      </c>
      <c r="V115" s="75">
        <f t="shared" si="26"/>
        <v>0</v>
      </c>
      <c r="W115" s="69">
        <f t="shared" si="27"/>
        <v>0</v>
      </c>
      <c r="X115" s="8"/>
      <c r="Y115" s="130"/>
      <c r="Z115" s="27"/>
      <c r="AA115" s="27"/>
      <c r="AB115" s="27"/>
    </row>
    <row r="116" spans="1:28" x14ac:dyDescent="0.35">
      <c r="A116" s="129"/>
      <c r="B116" s="130" t="s">
        <v>623</v>
      </c>
      <c r="C116" s="130"/>
      <c r="D116" s="29">
        <v>76</v>
      </c>
      <c r="E116" s="19" t="s">
        <v>725</v>
      </c>
      <c r="F116" s="74"/>
      <c r="G116" s="63"/>
      <c r="H116" s="73"/>
      <c r="I116" s="63"/>
      <c r="J116" s="73"/>
      <c r="K116" s="63"/>
      <c r="L116" s="73"/>
      <c r="M116" s="63"/>
      <c r="N116" s="73"/>
      <c r="O116" s="63"/>
      <c r="P116" s="73"/>
      <c r="Q116" s="63"/>
      <c r="R116" s="75">
        <f t="shared" si="30"/>
        <v>0</v>
      </c>
      <c r="S116" s="69">
        <f t="shared" si="31"/>
        <v>0</v>
      </c>
      <c r="T116" s="74"/>
      <c r="U116" s="63"/>
      <c r="V116" s="75">
        <f t="shared" si="26"/>
        <v>0</v>
      </c>
      <c r="W116" s="69">
        <f t="shared" si="27"/>
        <v>0</v>
      </c>
      <c r="X116" s="8"/>
      <c r="Y116" s="130"/>
      <c r="Z116" s="27"/>
      <c r="AA116" s="27"/>
      <c r="AB116" s="27"/>
    </row>
    <row r="117" spans="1:28" x14ac:dyDescent="0.35">
      <c r="A117" s="129"/>
      <c r="B117" s="130" t="s">
        <v>624</v>
      </c>
      <c r="C117" s="130"/>
      <c r="D117" s="29"/>
      <c r="E117" s="22" t="s">
        <v>458</v>
      </c>
      <c r="F117" s="75">
        <f>F118+F119</f>
        <v>0</v>
      </c>
      <c r="G117" s="69">
        <f t="shared" ref="G117:R117" si="34">G118+G119</f>
        <v>0</v>
      </c>
      <c r="H117" s="75">
        <f t="shared" si="34"/>
        <v>0</v>
      </c>
      <c r="I117" s="69">
        <f t="shared" si="34"/>
        <v>0</v>
      </c>
      <c r="J117" s="75">
        <f t="shared" si="34"/>
        <v>0</v>
      </c>
      <c r="K117" s="69">
        <f t="shared" si="34"/>
        <v>0</v>
      </c>
      <c r="L117" s="75">
        <f t="shared" si="34"/>
        <v>0</v>
      </c>
      <c r="M117" s="69">
        <f t="shared" si="34"/>
        <v>0</v>
      </c>
      <c r="N117" s="75">
        <f t="shared" si="34"/>
        <v>0</v>
      </c>
      <c r="O117" s="69">
        <f t="shared" si="34"/>
        <v>0</v>
      </c>
      <c r="P117" s="75">
        <f>P118+P119</f>
        <v>0</v>
      </c>
      <c r="Q117" s="69">
        <f>Q118+Q119</f>
        <v>0</v>
      </c>
      <c r="R117" s="75">
        <f t="shared" si="34"/>
        <v>0</v>
      </c>
      <c r="S117" s="69">
        <f>S118+S119</f>
        <v>0</v>
      </c>
      <c r="T117" s="75">
        <f>T118+T119</f>
        <v>0</v>
      </c>
      <c r="U117" s="69">
        <f>U118+U119</f>
        <v>0</v>
      </c>
      <c r="V117" s="75">
        <f t="shared" si="26"/>
        <v>0</v>
      </c>
      <c r="W117" s="69">
        <f t="shared" si="27"/>
        <v>0</v>
      </c>
      <c r="X117" s="8"/>
      <c r="Y117" s="130"/>
      <c r="Z117" s="27"/>
      <c r="AA117" s="27"/>
      <c r="AB117" s="27"/>
    </row>
    <row r="118" spans="1:28" x14ac:dyDescent="0.35">
      <c r="A118" s="129"/>
      <c r="B118" s="130" t="s">
        <v>625</v>
      </c>
      <c r="C118" s="130"/>
      <c r="D118" s="29">
        <v>77</v>
      </c>
      <c r="E118" s="19" t="s">
        <v>724</v>
      </c>
      <c r="F118" s="74"/>
      <c r="G118" s="63"/>
      <c r="H118" s="73"/>
      <c r="I118" s="63"/>
      <c r="J118" s="73"/>
      <c r="K118" s="63"/>
      <c r="L118" s="73"/>
      <c r="M118" s="63"/>
      <c r="N118" s="73"/>
      <c r="O118" s="63"/>
      <c r="P118" s="73"/>
      <c r="Q118" s="63"/>
      <c r="R118" s="75">
        <f t="shared" si="30"/>
        <v>0</v>
      </c>
      <c r="S118" s="69">
        <f t="shared" si="31"/>
        <v>0</v>
      </c>
      <c r="T118" s="74"/>
      <c r="U118" s="63"/>
      <c r="V118" s="75">
        <f t="shared" si="26"/>
        <v>0</v>
      </c>
      <c r="W118" s="69">
        <f t="shared" si="27"/>
        <v>0</v>
      </c>
      <c r="X118" s="8"/>
      <c r="Y118" s="130"/>
      <c r="Z118" s="27"/>
      <c r="AA118" s="27"/>
      <c r="AB118" s="27"/>
    </row>
    <row r="119" spans="1:28" x14ac:dyDescent="0.35">
      <c r="A119" s="129"/>
      <c r="B119" s="130" t="s">
        <v>626</v>
      </c>
      <c r="C119" s="130"/>
      <c r="D119" s="29">
        <v>78</v>
      </c>
      <c r="E119" s="19" t="s">
        <v>723</v>
      </c>
      <c r="F119" s="74"/>
      <c r="G119" s="63"/>
      <c r="H119" s="73"/>
      <c r="I119" s="63"/>
      <c r="J119" s="73"/>
      <c r="K119" s="63"/>
      <c r="L119" s="73"/>
      <c r="M119" s="63"/>
      <c r="N119" s="73"/>
      <c r="O119" s="63"/>
      <c r="P119" s="73"/>
      <c r="Q119" s="63"/>
      <c r="R119" s="75">
        <f t="shared" si="30"/>
        <v>0</v>
      </c>
      <c r="S119" s="69">
        <f t="shared" si="31"/>
        <v>0</v>
      </c>
      <c r="T119" s="74"/>
      <c r="U119" s="63"/>
      <c r="V119" s="75">
        <f t="shared" si="26"/>
        <v>0</v>
      </c>
      <c r="W119" s="69">
        <f t="shared" si="27"/>
        <v>0</v>
      </c>
      <c r="X119" s="8"/>
      <c r="Y119" s="130"/>
      <c r="Z119" s="27"/>
      <c r="AA119" s="27"/>
      <c r="AB119" s="27"/>
    </row>
    <row r="120" spans="1:28" x14ac:dyDescent="0.35">
      <c r="A120" s="129"/>
      <c r="B120" s="130" t="s">
        <v>627</v>
      </c>
      <c r="C120" s="130"/>
      <c r="D120" s="29"/>
      <c r="E120" s="22" t="s">
        <v>722</v>
      </c>
      <c r="F120" s="75">
        <f>F121</f>
        <v>0</v>
      </c>
      <c r="G120" s="69">
        <f t="shared" ref="G120:U120" si="35">G121</f>
        <v>0</v>
      </c>
      <c r="H120" s="75">
        <f t="shared" si="35"/>
        <v>0</v>
      </c>
      <c r="I120" s="69">
        <f t="shared" si="35"/>
        <v>0</v>
      </c>
      <c r="J120" s="75">
        <f t="shared" si="35"/>
        <v>0</v>
      </c>
      <c r="K120" s="69">
        <f t="shared" si="35"/>
        <v>0</v>
      </c>
      <c r="L120" s="75">
        <f t="shared" si="35"/>
        <v>0</v>
      </c>
      <c r="M120" s="69">
        <f t="shared" si="35"/>
        <v>0</v>
      </c>
      <c r="N120" s="75">
        <f t="shared" si="35"/>
        <v>0</v>
      </c>
      <c r="O120" s="69">
        <f t="shared" si="35"/>
        <v>0</v>
      </c>
      <c r="P120" s="75">
        <f t="shared" si="35"/>
        <v>0</v>
      </c>
      <c r="Q120" s="69">
        <f t="shared" si="35"/>
        <v>0</v>
      </c>
      <c r="R120" s="75">
        <f t="shared" si="35"/>
        <v>0</v>
      </c>
      <c r="S120" s="69">
        <f t="shared" si="35"/>
        <v>0</v>
      </c>
      <c r="T120" s="75">
        <f t="shared" si="35"/>
        <v>0</v>
      </c>
      <c r="U120" s="69">
        <f t="shared" si="35"/>
        <v>0</v>
      </c>
      <c r="V120" s="75">
        <f t="shared" si="26"/>
        <v>0</v>
      </c>
      <c r="W120" s="69">
        <f t="shared" si="27"/>
        <v>0</v>
      </c>
      <c r="X120" s="8"/>
      <c r="Y120" s="130"/>
      <c r="Z120" s="27"/>
      <c r="AA120" s="27"/>
      <c r="AB120" s="27"/>
    </row>
    <row r="121" spans="1:28" x14ac:dyDescent="0.35">
      <c r="A121" s="129"/>
      <c r="B121" s="130" t="s">
        <v>628</v>
      </c>
      <c r="C121" s="130"/>
      <c r="D121" s="29">
        <v>79</v>
      </c>
      <c r="E121" s="19" t="s">
        <v>721</v>
      </c>
      <c r="F121" s="74"/>
      <c r="G121" s="63"/>
      <c r="H121" s="73"/>
      <c r="I121" s="63"/>
      <c r="J121" s="73"/>
      <c r="K121" s="63"/>
      <c r="L121" s="73"/>
      <c r="M121" s="63"/>
      <c r="N121" s="73"/>
      <c r="O121" s="63"/>
      <c r="P121" s="73"/>
      <c r="Q121" s="63"/>
      <c r="R121" s="75">
        <f t="shared" si="30"/>
        <v>0</v>
      </c>
      <c r="S121" s="69">
        <f t="shared" si="31"/>
        <v>0</v>
      </c>
      <c r="T121" s="74"/>
      <c r="U121" s="63"/>
      <c r="V121" s="75">
        <f t="shared" si="26"/>
        <v>0</v>
      </c>
      <c r="W121" s="69">
        <f t="shared" si="27"/>
        <v>0</v>
      </c>
      <c r="X121" s="8"/>
      <c r="Y121" s="130"/>
      <c r="Z121" s="27"/>
      <c r="AA121" s="27"/>
      <c r="AB121" s="27"/>
    </row>
    <row r="122" spans="1:28" x14ac:dyDescent="0.35">
      <c r="A122" s="129"/>
      <c r="B122" s="130" t="s">
        <v>850</v>
      </c>
      <c r="C122" s="130"/>
      <c r="D122" s="29"/>
      <c r="E122" s="22" t="s">
        <v>843</v>
      </c>
      <c r="F122" s="75">
        <f>F123</f>
        <v>0</v>
      </c>
      <c r="G122" s="69">
        <f t="shared" ref="G122:U122" si="36">G123</f>
        <v>0</v>
      </c>
      <c r="H122" s="75">
        <f t="shared" si="36"/>
        <v>0</v>
      </c>
      <c r="I122" s="69">
        <f t="shared" si="36"/>
        <v>0</v>
      </c>
      <c r="J122" s="75">
        <f t="shared" si="36"/>
        <v>0</v>
      </c>
      <c r="K122" s="69">
        <f t="shared" si="36"/>
        <v>0</v>
      </c>
      <c r="L122" s="75">
        <f t="shared" si="36"/>
        <v>0</v>
      </c>
      <c r="M122" s="69">
        <f t="shared" si="36"/>
        <v>0</v>
      </c>
      <c r="N122" s="75">
        <f t="shared" si="36"/>
        <v>0</v>
      </c>
      <c r="O122" s="69">
        <f t="shared" si="36"/>
        <v>0</v>
      </c>
      <c r="P122" s="75">
        <f t="shared" si="36"/>
        <v>0</v>
      </c>
      <c r="Q122" s="69">
        <f t="shared" si="36"/>
        <v>0</v>
      </c>
      <c r="R122" s="75">
        <f t="shared" si="36"/>
        <v>0</v>
      </c>
      <c r="S122" s="69">
        <f t="shared" si="36"/>
        <v>0</v>
      </c>
      <c r="T122" s="75">
        <f t="shared" si="36"/>
        <v>0</v>
      </c>
      <c r="U122" s="69">
        <f t="shared" si="36"/>
        <v>0</v>
      </c>
      <c r="V122" s="75">
        <f t="shared" si="26"/>
        <v>0</v>
      </c>
      <c r="W122" s="69">
        <f t="shared" si="27"/>
        <v>0</v>
      </c>
      <c r="X122" s="8"/>
      <c r="Y122" s="130"/>
      <c r="Z122" s="27"/>
      <c r="AA122" s="27"/>
      <c r="AB122" s="27"/>
    </row>
    <row r="123" spans="1:28" x14ac:dyDescent="0.35">
      <c r="A123" s="129"/>
      <c r="B123" s="130" t="s">
        <v>629</v>
      </c>
      <c r="C123" s="130"/>
      <c r="D123" s="29">
        <v>80</v>
      </c>
      <c r="E123" s="19" t="s">
        <v>720</v>
      </c>
      <c r="F123" s="74"/>
      <c r="G123" s="63"/>
      <c r="H123" s="73"/>
      <c r="I123" s="63"/>
      <c r="J123" s="73"/>
      <c r="K123" s="63"/>
      <c r="L123" s="73"/>
      <c r="M123" s="63"/>
      <c r="N123" s="73"/>
      <c r="O123" s="63"/>
      <c r="P123" s="73"/>
      <c r="Q123" s="63"/>
      <c r="R123" s="75">
        <f t="shared" si="30"/>
        <v>0</v>
      </c>
      <c r="S123" s="69">
        <f t="shared" si="31"/>
        <v>0</v>
      </c>
      <c r="T123" s="74"/>
      <c r="U123" s="63"/>
      <c r="V123" s="75">
        <f t="shared" si="26"/>
        <v>0</v>
      </c>
      <c r="W123" s="69">
        <f t="shared" si="27"/>
        <v>0</v>
      </c>
      <c r="X123" s="8"/>
      <c r="Y123" s="130"/>
      <c r="Z123" s="27"/>
      <c r="AA123" s="27"/>
      <c r="AB123" s="27"/>
    </row>
    <row r="124" spans="1:28" x14ac:dyDescent="0.35">
      <c r="A124" s="129"/>
      <c r="B124" s="130" t="s">
        <v>630</v>
      </c>
      <c r="C124" s="130"/>
      <c r="D124" s="29"/>
      <c r="E124" s="22" t="s">
        <v>484</v>
      </c>
      <c r="F124" s="75">
        <f>F125</f>
        <v>0</v>
      </c>
      <c r="G124" s="69">
        <f t="shared" ref="G124:U124" si="37">G125</f>
        <v>0</v>
      </c>
      <c r="H124" s="75">
        <f t="shared" si="37"/>
        <v>0</v>
      </c>
      <c r="I124" s="69">
        <f t="shared" si="37"/>
        <v>0</v>
      </c>
      <c r="J124" s="75">
        <f t="shared" si="37"/>
        <v>0</v>
      </c>
      <c r="K124" s="69">
        <f t="shared" si="37"/>
        <v>0</v>
      </c>
      <c r="L124" s="75">
        <f t="shared" si="37"/>
        <v>0</v>
      </c>
      <c r="M124" s="69">
        <f t="shared" si="37"/>
        <v>0</v>
      </c>
      <c r="N124" s="75">
        <f t="shared" si="37"/>
        <v>0</v>
      </c>
      <c r="O124" s="69">
        <f t="shared" si="37"/>
        <v>0</v>
      </c>
      <c r="P124" s="75">
        <f t="shared" si="37"/>
        <v>0</v>
      </c>
      <c r="Q124" s="69">
        <f t="shared" si="37"/>
        <v>0</v>
      </c>
      <c r="R124" s="75">
        <f t="shared" si="37"/>
        <v>0</v>
      </c>
      <c r="S124" s="69">
        <f t="shared" si="37"/>
        <v>0</v>
      </c>
      <c r="T124" s="75">
        <f t="shared" si="37"/>
        <v>0</v>
      </c>
      <c r="U124" s="69">
        <f t="shared" si="37"/>
        <v>0</v>
      </c>
      <c r="V124" s="75">
        <f t="shared" si="26"/>
        <v>0</v>
      </c>
      <c r="W124" s="69">
        <f t="shared" si="27"/>
        <v>0</v>
      </c>
      <c r="X124" s="8"/>
      <c r="Y124" s="130"/>
      <c r="Z124" s="27"/>
      <c r="AA124" s="27"/>
      <c r="AB124" s="27"/>
    </row>
    <row r="125" spans="1:28" x14ac:dyDescent="0.35">
      <c r="A125" s="129"/>
      <c r="B125" s="130" t="s">
        <v>631</v>
      </c>
      <c r="C125" s="130"/>
      <c r="D125" s="29">
        <v>81</v>
      </c>
      <c r="E125" s="19" t="s">
        <v>576</v>
      </c>
      <c r="F125" s="74"/>
      <c r="G125" s="63"/>
      <c r="H125" s="73"/>
      <c r="I125" s="63"/>
      <c r="J125" s="73"/>
      <c r="K125" s="63"/>
      <c r="L125" s="73"/>
      <c r="M125" s="63"/>
      <c r="N125" s="73"/>
      <c r="O125" s="63"/>
      <c r="P125" s="73"/>
      <c r="Q125" s="63"/>
      <c r="R125" s="75">
        <f t="shared" si="30"/>
        <v>0</v>
      </c>
      <c r="S125" s="69">
        <f t="shared" si="31"/>
        <v>0</v>
      </c>
      <c r="T125" s="74"/>
      <c r="U125" s="63"/>
      <c r="V125" s="75">
        <f t="shared" si="26"/>
        <v>0</v>
      </c>
      <c r="W125" s="69">
        <f t="shared" si="27"/>
        <v>0</v>
      </c>
      <c r="X125" s="8"/>
      <c r="Y125" s="130"/>
      <c r="Z125" s="27"/>
      <c r="AA125" s="27"/>
      <c r="AB125" s="27"/>
    </row>
    <row r="126" spans="1:28" x14ac:dyDescent="0.35">
      <c r="A126" s="129"/>
      <c r="B126" s="130" t="s">
        <v>641</v>
      </c>
      <c r="C126" s="130"/>
      <c r="D126" s="29"/>
      <c r="E126" s="22" t="s">
        <v>476</v>
      </c>
      <c r="F126" s="75">
        <f>F127+F128+F129+F130</f>
        <v>0</v>
      </c>
      <c r="G126" s="69">
        <f t="shared" ref="G126:U126" si="38">G127+G128+G129+G130</f>
        <v>0</v>
      </c>
      <c r="H126" s="75">
        <f t="shared" si="38"/>
        <v>0</v>
      </c>
      <c r="I126" s="69">
        <f t="shared" si="38"/>
        <v>0</v>
      </c>
      <c r="J126" s="75">
        <f t="shared" si="38"/>
        <v>0</v>
      </c>
      <c r="K126" s="69">
        <f t="shared" si="38"/>
        <v>0</v>
      </c>
      <c r="L126" s="75">
        <f t="shared" si="38"/>
        <v>0</v>
      </c>
      <c r="M126" s="69">
        <f t="shared" si="38"/>
        <v>0</v>
      </c>
      <c r="N126" s="75">
        <f t="shared" si="38"/>
        <v>0</v>
      </c>
      <c r="O126" s="69">
        <f t="shared" si="38"/>
        <v>0</v>
      </c>
      <c r="P126" s="75">
        <f>P127+P128+P129+P130</f>
        <v>0</v>
      </c>
      <c r="Q126" s="69">
        <f>Q127+Q128+Q129+Q130</f>
        <v>0</v>
      </c>
      <c r="R126" s="75">
        <f t="shared" si="38"/>
        <v>0</v>
      </c>
      <c r="S126" s="69">
        <f t="shared" si="38"/>
        <v>0</v>
      </c>
      <c r="T126" s="75">
        <f t="shared" si="38"/>
        <v>0</v>
      </c>
      <c r="U126" s="69">
        <f t="shared" si="38"/>
        <v>0</v>
      </c>
      <c r="V126" s="75">
        <f t="shared" si="26"/>
        <v>0</v>
      </c>
      <c r="W126" s="69">
        <f t="shared" si="27"/>
        <v>0</v>
      </c>
      <c r="X126" s="8"/>
      <c r="Y126" s="130"/>
      <c r="Z126" s="27"/>
      <c r="AA126" s="27"/>
      <c r="AB126" s="27"/>
    </row>
    <row r="127" spans="1:28" x14ac:dyDescent="0.35">
      <c r="A127" s="129"/>
      <c r="B127" s="130" t="s">
        <v>642</v>
      </c>
      <c r="C127" s="130"/>
      <c r="D127" s="29">
        <v>82</v>
      </c>
      <c r="E127" s="19" t="s">
        <v>575</v>
      </c>
      <c r="F127" s="74"/>
      <c r="G127" s="63"/>
      <c r="H127" s="73"/>
      <c r="I127" s="63"/>
      <c r="J127" s="73"/>
      <c r="K127" s="63"/>
      <c r="L127" s="73"/>
      <c r="M127" s="63"/>
      <c r="N127" s="73"/>
      <c r="O127" s="63"/>
      <c r="P127" s="73"/>
      <c r="Q127" s="63"/>
      <c r="R127" s="75">
        <f t="shared" si="30"/>
        <v>0</v>
      </c>
      <c r="S127" s="69">
        <f t="shared" si="31"/>
        <v>0</v>
      </c>
      <c r="T127" s="74"/>
      <c r="U127" s="63"/>
      <c r="V127" s="75">
        <f t="shared" si="26"/>
        <v>0</v>
      </c>
      <c r="W127" s="69">
        <f t="shared" si="27"/>
        <v>0</v>
      </c>
      <c r="X127" s="8"/>
      <c r="Y127" s="130"/>
      <c r="Z127" s="27"/>
      <c r="AA127" s="27"/>
      <c r="AB127" s="27"/>
    </row>
    <row r="128" spans="1:28" x14ac:dyDescent="0.35">
      <c r="A128" s="129"/>
      <c r="B128" s="130" t="s">
        <v>643</v>
      </c>
      <c r="C128" s="130"/>
      <c r="D128" s="29">
        <v>83</v>
      </c>
      <c r="E128" s="19" t="s">
        <v>574</v>
      </c>
      <c r="F128" s="74"/>
      <c r="G128" s="63"/>
      <c r="H128" s="73"/>
      <c r="I128" s="63"/>
      <c r="J128" s="73"/>
      <c r="K128" s="63"/>
      <c r="L128" s="73"/>
      <c r="M128" s="63"/>
      <c r="N128" s="73"/>
      <c r="O128" s="63"/>
      <c r="P128" s="73"/>
      <c r="Q128" s="63"/>
      <c r="R128" s="75">
        <f t="shared" si="30"/>
        <v>0</v>
      </c>
      <c r="S128" s="69">
        <f t="shared" si="31"/>
        <v>0</v>
      </c>
      <c r="T128" s="74"/>
      <c r="U128" s="63"/>
      <c r="V128" s="75">
        <f t="shared" si="26"/>
        <v>0</v>
      </c>
      <c r="W128" s="69">
        <f t="shared" si="27"/>
        <v>0</v>
      </c>
      <c r="X128" s="8"/>
      <c r="Y128" s="130"/>
      <c r="Z128" s="27"/>
      <c r="AA128" s="27"/>
      <c r="AB128" s="27"/>
    </row>
    <row r="129" spans="1:28" x14ac:dyDescent="0.35">
      <c r="A129" s="129"/>
      <c r="B129" s="130" t="s">
        <v>644</v>
      </c>
      <c r="C129" s="130"/>
      <c r="D129" s="29">
        <v>84</v>
      </c>
      <c r="E129" s="19" t="s">
        <v>573</v>
      </c>
      <c r="F129" s="74"/>
      <c r="G129" s="63"/>
      <c r="H129" s="73"/>
      <c r="I129" s="63"/>
      <c r="J129" s="73"/>
      <c r="K129" s="63"/>
      <c r="L129" s="73"/>
      <c r="M129" s="63"/>
      <c r="N129" s="73"/>
      <c r="O129" s="63"/>
      <c r="P129" s="73"/>
      <c r="Q129" s="63"/>
      <c r="R129" s="75">
        <f t="shared" si="30"/>
        <v>0</v>
      </c>
      <c r="S129" s="69">
        <f t="shared" si="31"/>
        <v>0</v>
      </c>
      <c r="T129" s="74"/>
      <c r="U129" s="63"/>
      <c r="V129" s="75">
        <f t="shared" si="26"/>
        <v>0</v>
      </c>
      <c r="W129" s="69">
        <f t="shared" si="27"/>
        <v>0</v>
      </c>
      <c r="X129" s="8"/>
      <c r="Y129" s="130"/>
      <c r="Z129" s="27"/>
      <c r="AA129" s="27"/>
      <c r="AB129" s="27"/>
    </row>
    <row r="130" spans="1:28" x14ac:dyDescent="0.35">
      <c r="A130" s="129"/>
      <c r="B130" s="130" t="s">
        <v>645</v>
      </c>
      <c r="C130" s="130"/>
      <c r="D130" s="29">
        <v>85</v>
      </c>
      <c r="E130" s="19" t="s">
        <v>572</v>
      </c>
      <c r="F130" s="74"/>
      <c r="G130" s="63"/>
      <c r="H130" s="73"/>
      <c r="I130" s="63"/>
      <c r="J130" s="73"/>
      <c r="K130" s="63"/>
      <c r="L130" s="73"/>
      <c r="M130" s="63"/>
      <c r="N130" s="73"/>
      <c r="O130" s="63"/>
      <c r="P130" s="73"/>
      <c r="Q130" s="63"/>
      <c r="R130" s="75">
        <f t="shared" si="30"/>
        <v>0</v>
      </c>
      <c r="S130" s="69">
        <f t="shared" si="31"/>
        <v>0</v>
      </c>
      <c r="T130" s="74"/>
      <c r="U130" s="63"/>
      <c r="V130" s="75">
        <f t="shared" si="26"/>
        <v>0</v>
      </c>
      <c r="W130" s="69">
        <f t="shared" si="27"/>
        <v>0</v>
      </c>
      <c r="X130" s="8"/>
      <c r="Y130" s="130"/>
      <c r="Z130" s="27"/>
      <c r="AA130" s="27"/>
      <c r="AB130" s="27"/>
    </row>
    <row r="131" spans="1:28" x14ac:dyDescent="0.35">
      <c r="A131" s="129"/>
      <c r="B131" s="130" t="s">
        <v>646</v>
      </c>
      <c r="C131" s="130"/>
      <c r="D131" s="29"/>
      <c r="E131" s="22" t="s">
        <v>571</v>
      </c>
      <c r="F131" s="75">
        <f>F132</f>
        <v>0</v>
      </c>
      <c r="G131" s="69">
        <f t="shared" ref="G131:U131" si="39">G132</f>
        <v>0</v>
      </c>
      <c r="H131" s="75">
        <f t="shared" si="39"/>
        <v>0</v>
      </c>
      <c r="I131" s="69">
        <f t="shared" si="39"/>
        <v>0</v>
      </c>
      <c r="J131" s="75">
        <f t="shared" si="39"/>
        <v>0</v>
      </c>
      <c r="K131" s="69">
        <f t="shared" si="39"/>
        <v>0</v>
      </c>
      <c r="L131" s="75">
        <f t="shared" si="39"/>
        <v>0</v>
      </c>
      <c r="M131" s="69">
        <f t="shared" si="39"/>
        <v>0</v>
      </c>
      <c r="N131" s="75">
        <f t="shared" si="39"/>
        <v>0</v>
      </c>
      <c r="O131" s="69">
        <f t="shared" si="39"/>
        <v>0</v>
      </c>
      <c r="P131" s="75">
        <f t="shared" si="39"/>
        <v>0</v>
      </c>
      <c r="Q131" s="69">
        <f t="shared" si="39"/>
        <v>0</v>
      </c>
      <c r="R131" s="75">
        <f t="shared" si="39"/>
        <v>0</v>
      </c>
      <c r="S131" s="69">
        <f t="shared" si="39"/>
        <v>0</v>
      </c>
      <c r="T131" s="75">
        <f t="shared" si="39"/>
        <v>0</v>
      </c>
      <c r="U131" s="69">
        <f t="shared" si="39"/>
        <v>0</v>
      </c>
      <c r="V131" s="75">
        <f t="shared" si="26"/>
        <v>0</v>
      </c>
      <c r="W131" s="69">
        <f t="shared" si="27"/>
        <v>0</v>
      </c>
      <c r="X131" s="8"/>
      <c r="Y131" s="130"/>
      <c r="Z131" s="27"/>
      <c r="AA131" s="27"/>
      <c r="AB131" s="27"/>
    </row>
    <row r="132" spans="1:28" x14ac:dyDescent="0.35">
      <c r="A132" s="129"/>
      <c r="B132" s="130" t="s">
        <v>647</v>
      </c>
      <c r="C132" s="130"/>
      <c r="D132" s="29">
        <v>86</v>
      </c>
      <c r="E132" s="19" t="s">
        <v>570</v>
      </c>
      <c r="F132" s="74"/>
      <c r="G132" s="63"/>
      <c r="H132" s="73"/>
      <c r="I132" s="63"/>
      <c r="J132" s="73"/>
      <c r="K132" s="63"/>
      <c r="L132" s="73"/>
      <c r="M132" s="63"/>
      <c r="N132" s="73"/>
      <c r="O132" s="63"/>
      <c r="P132" s="73"/>
      <c r="Q132" s="63"/>
      <c r="R132" s="75">
        <f t="shared" si="30"/>
        <v>0</v>
      </c>
      <c r="S132" s="69">
        <f t="shared" si="31"/>
        <v>0</v>
      </c>
      <c r="T132" s="74"/>
      <c r="U132" s="63"/>
      <c r="V132" s="75">
        <f t="shared" si="26"/>
        <v>0</v>
      </c>
      <c r="W132" s="69">
        <f t="shared" si="27"/>
        <v>0</v>
      </c>
      <c r="X132" s="8"/>
      <c r="Y132" s="130"/>
      <c r="Z132" s="27"/>
      <c r="AA132" s="27"/>
      <c r="AB132" s="27"/>
    </row>
    <row r="133" spans="1:28" x14ac:dyDescent="0.35">
      <c r="A133" s="129"/>
      <c r="B133" s="130" t="s">
        <v>651</v>
      </c>
      <c r="C133" s="130"/>
      <c r="D133" s="29"/>
      <c r="E133" s="22" t="s">
        <v>569</v>
      </c>
      <c r="F133" s="75">
        <f>F134+F135+F136+F137+F138+F139+F140+F141+F142+F143+F144+F145+F146+F147+F148+F149+F150+F151+F152+F153+F154</f>
        <v>0</v>
      </c>
      <c r="G133" s="69">
        <f t="shared" ref="G133:U133" si="40">G134+G135+G136+G137+G138+G139+G140+G141+G142+G143+G144+G145+G146+G147+G148+G149+G150+G151+G152+G153+G154</f>
        <v>0</v>
      </c>
      <c r="H133" s="75">
        <f t="shared" si="40"/>
        <v>0</v>
      </c>
      <c r="I133" s="69">
        <f t="shared" si="40"/>
        <v>0</v>
      </c>
      <c r="J133" s="75">
        <f t="shared" si="40"/>
        <v>0</v>
      </c>
      <c r="K133" s="69">
        <f t="shared" si="40"/>
        <v>0</v>
      </c>
      <c r="L133" s="75">
        <f t="shared" si="40"/>
        <v>0</v>
      </c>
      <c r="M133" s="69">
        <f t="shared" si="40"/>
        <v>0</v>
      </c>
      <c r="N133" s="75">
        <f t="shared" si="40"/>
        <v>0</v>
      </c>
      <c r="O133" s="69">
        <f t="shared" si="40"/>
        <v>0</v>
      </c>
      <c r="P133" s="75">
        <f>P134+P135+P136+P137+P138+P139+P140+P141+P142+P143+P144+P145+P146+P147+P148+P149+P150+P151+P152+P153+P154</f>
        <v>0</v>
      </c>
      <c r="Q133" s="69">
        <f>Q134+Q135+Q136+Q137+Q138+Q139+Q140+Q141+Q142+Q143+Q144+Q145+Q146+Q147+Q148+Q149+Q150+Q151+Q152+Q153+Q154</f>
        <v>0</v>
      </c>
      <c r="R133" s="75">
        <f t="shared" si="40"/>
        <v>0</v>
      </c>
      <c r="S133" s="69">
        <f t="shared" si="40"/>
        <v>0</v>
      </c>
      <c r="T133" s="75">
        <f t="shared" si="40"/>
        <v>0</v>
      </c>
      <c r="U133" s="69">
        <f t="shared" si="40"/>
        <v>0</v>
      </c>
      <c r="V133" s="75">
        <f t="shared" si="26"/>
        <v>0</v>
      </c>
      <c r="W133" s="69">
        <f t="shared" si="27"/>
        <v>0</v>
      </c>
      <c r="X133" s="8"/>
      <c r="Y133" s="130"/>
      <c r="Z133" s="27"/>
      <c r="AA133" s="27"/>
      <c r="AB133" s="27"/>
    </row>
    <row r="134" spans="1:28" x14ac:dyDescent="0.35">
      <c r="A134" s="129"/>
      <c r="B134" s="130" t="s">
        <v>652</v>
      </c>
      <c r="C134" s="130"/>
      <c r="D134" s="29">
        <v>87</v>
      </c>
      <c r="E134" s="19" t="s">
        <v>568</v>
      </c>
      <c r="F134" s="74"/>
      <c r="G134" s="63"/>
      <c r="H134" s="73"/>
      <c r="I134" s="63"/>
      <c r="J134" s="73"/>
      <c r="K134" s="63"/>
      <c r="L134" s="73"/>
      <c r="M134" s="63"/>
      <c r="N134" s="73"/>
      <c r="O134" s="63"/>
      <c r="P134" s="73"/>
      <c r="Q134" s="63"/>
      <c r="R134" s="75">
        <f t="shared" si="30"/>
        <v>0</v>
      </c>
      <c r="S134" s="69">
        <f t="shared" si="31"/>
        <v>0</v>
      </c>
      <c r="T134" s="74"/>
      <c r="U134" s="63"/>
      <c r="V134" s="75">
        <f t="shared" si="26"/>
        <v>0</v>
      </c>
      <c r="W134" s="69">
        <f t="shared" si="27"/>
        <v>0</v>
      </c>
      <c r="X134" s="8"/>
      <c r="Y134" s="130"/>
      <c r="Z134" s="27"/>
      <c r="AA134" s="27"/>
      <c r="AB134" s="27"/>
    </row>
    <row r="135" spans="1:28" x14ac:dyDescent="0.35">
      <c r="A135" s="129"/>
      <c r="B135" s="130" t="s">
        <v>653</v>
      </c>
      <c r="C135" s="130"/>
      <c r="D135" s="29">
        <v>88</v>
      </c>
      <c r="E135" s="19" t="s">
        <v>567</v>
      </c>
      <c r="F135" s="74"/>
      <c r="G135" s="63"/>
      <c r="H135" s="73"/>
      <c r="I135" s="63"/>
      <c r="J135" s="73"/>
      <c r="K135" s="63"/>
      <c r="L135" s="73"/>
      <c r="M135" s="63"/>
      <c r="N135" s="73"/>
      <c r="O135" s="63"/>
      <c r="P135" s="73"/>
      <c r="Q135" s="63"/>
      <c r="R135" s="75">
        <f t="shared" si="30"/>
        <v>0</v>
      </c>
      <c r="S135" s="69">
        <f t="shared" si="31"/>
        <v>0</v>
      </c>
      <c r="T135" s="74"/>
      <c r="U135" s="63"/>
      <c r="V135" s="75">
        <f t="shared" si="26"/>
        <v>0</v>
      </c>
      <c r="W135" s="69">
        <f t="shared" si="27"/>
        <v>0</v>
      </c>
      <c r="X135" s="8"/>
      <c r="Y135" s="130"/>
      <c r="Z135" s="27"/>
      <c r="AA135" s="27"/>
      <c r="AB135" s="27"/>
    </row>
    <row r="136" spans="1:28" x14ac:dyDescent="0.35">
      <c r="A136" s="129"/>
      <c r="B136" s="130" t="s">
        <v>654</v>
      </c>
      <c r="C136" s="130"/>
      <c r="D136" s="29">
        <v>89</v>
      </c>
      <c r="E136" s="19" t="s">
        <v>566</v>
      </c>
      <c r="F136" s="74"/>
      <c r="G136" s="63"/>
      <c r="H136" s="73"/>
      <c r="I136" s="63"/>
      <c r="J136" s="73"/>
      <c r="K136" s="63"/>
      <c r="L136" s="73"/>
      <c r="M136" s="63"/>
      <c r="N136" s="73"/>
      <c r="O136" s="63"/>
      <c r="P136" s="73"/>
      <c r="Q136" s="63"/>
      <c r="R136" s="75">
        <f t="shared" si="30"/>
        <v>0</v>
      </c>
      <c r="S136" s="69">
        <f t="shared" si="31"/>
        <v>0</v>
      </c>
      <c r="T136" s="74"/>
      <c r="U136" s="63"/>
      <c r="V136" s="75">
        <f t="shared" si="26"/>
        <v>0</v>
      </c>
      <c r="W136" s="69">
        <f t="shared" si="27"/>
        <v>0</v>
      </c>
      <c r="X136" s="8"/>
      <c r="Y136" s="130"/>
      <c r="Z136" s="27"/>
      <c r="AA136" s="27"/>
      <c r="AB136" s="27"/>
    </row>
    <row r="137" spans="1:28" x14ac:dyDescent="0.35">
      <c r="A137" s="129"/>
      <c r="B137" s="130" t="s">
        <v>655</v>
      </c>
      <c r="C137" s="130"/>
      <c r="D137" s="29">
        <v>90</v>
      </c>
      <c r="E137" s="19" t="s">
        <v>565</v>
      </c>
      <c r="F137" s="74"/>
      <c r="G137" s="63"/>
      <c r="H137" s="73"/>
      <c r="I137" s="63"/>
      <c r="J137" s="73"/>
      <c r="K137" s="63"/>
      <c r="L137" s="73"/>
      <c r="M137" s="63"/>
      <c r="N137" s="73"/>
      <c r="O137" s="63"/>
      <c r="P137" s="73"/>
      <c r="Q137" s="63"/>
      <c r="R137" s="75">
        <f t="shared" si="30"/>
        <v>0</v>
      </c>
      <c r="S137" s="69">
        <f t="shared" si="31"/>
        <v>0</v>
      </c>
      <c r="T137" s="74"/>
      <c r="U137" s="63"/>
      <c r="V137" s="75">
        <f t="shared" si="26"/>
        <v>0</v>
      </c>
      <c r="W137" s="69">
        <f t="shared" si="27"/>
        <v>0</v>
      </c>
      <c r="X137" s="8"/>
      <c r="Y137" s="130"/>
      <c r="Z137" s="27"/>
      <c r="AA137" s="27"/>
      <c r="AB137" s="27"/>
    </row>
    <row r="138" spans="1:28" x14ac:dyDescent="0.35">
      <c r="A138" s="129"/>
      <c r="B138" s="130" t="s">
        <v>656</v>
      </c>
      <c r="C138" s="130"/>
      <c r="D138" s="29">
        <v>91</v>
      </c>
      <c r="E138" s="19" t="s">
        <v>564</v>
      </c>
      <c r="F138" s="74"/>
      <c r="G138" s="63"/>
      <c r="H138" s="73"/>
      <c r="I138" s="63"/>
      <c r="J138" s="73"/>
      <c r="K138" s="63"/>
      <c r="L138" s="73"/>
      <c r="M138" s="63"/>
      <c r="N138" s="73"/>
      <c r="O138" s="63"/>
      <c r="P138" s="73"/>
      <c r="Q138" s="63"/>
      <c r="R138" s="75">
        <f t="shared" si="30"/>
        <v>0</v>
      </c>
      <c r="S138" s="69">
        <f t="shared" si="31"/>
        <v>0</v>
      </c>
      <c r="T138" s="74"/>
      <c r="U138" s="63"/>
      <c r="V138" s="75">
        <f t="shared" si="26"/>
        <v>0</v>
      </c>
      <c r="W138" s="69">
        <f t="shared" si="27"/>
        <v>0</v>
      </c>
      <c r="X138" s="8"/>
      <c r="Y138" s="130"/>
      <c r="Z138" s="27"/>
      <c r="AA138" s="27"/>
      <c r="AB138" s="27"/>
    </row>
    <row r="139" spans="1:28" x14ac:dyDescent="0.35">
      <c r="A139" s="129"/>
      <c r="B139" s="130" t="s">
        <v>657</v>
      </c>
      <c r="C139" s="130"/>
      <c r="D139" s="29">
        <v>92</v>
      </c>
      <c r="E139" s="19" t="s">
        <v>563</v>
      </c>
      <c r="F139" s="74"/>
      <c r="G139" s="63"/>
      <c r="H139" s="73"/>
      <c r="I139" s="63"/>
      <c r="J139" s="73"/>
      <c r="K139" s="63"/>
      <c r="L139" s="73"/>
      <c r="M139" s="63"/>
      <c r="N139" s="73"/>
      <c r="O139" s="63"/>
      <c r="P139" s="73"/>
      <c r="Q139" s="63"/>
      <c r="R139" s="75">
        <f t="shared" si="30"/>
        <v>0</v>
      </c>
      <c r="S139" s="69">
        <f t="shared" si="31"/>
        <v>0</v>
      </c>
      <c r="T139" s="74"/>
      <c r="U139" s="63"/>
      <c r="V139" s="75">
        <f t="shared" si="26"/>
        <v>0</v>
      </c>
      <c r="W139" s="69">
        <f t="shared" si="27"/>
        <v>0</v>
      </c>
      <c r="X139" s="8"/>
      <c r="Y139" s="130"/>
      <c r="Z139" s="27"/>
      <c r="AA139" s="27"/>
      <c r="AB139" s="27"/>
    </row>
    <row r="140" spans="1:28" x14ac:dyDescent="0.35">
      <c r="A140" s="129"/>
      <c r="B140" s="130" t="s">
        <v>658</v>
      </c>
      <c r="C140" s="130"/>
      <c r="D140" s="29">
        <v>93</v>
      </c>
      <c r="E140" s="19" t="s">
        <v>562</v>
      </c>
      <c r="F140" s="74"/>
      <c r="G140" s="63"/>
      <c r="H140" s="73"/>
      <c r="I140" s="63"/>
      <c r="J140" s="73"/>
      <c r="K140" s="63"/>
      <c r="L140" s="73"/>
      <c r="M140" s="63"/>
      <c r="N140" s="73"/>
      <c r="O140" s="63"/>
      <c r="P140" s="73"/>
      <c r="Q140" s="63"/>
      <c r="R140" s="75">
        <f t="shared" si="30"/>
        <v>0</v>
      </c>
      <c r="S140" s="69">
        <f t="shared" si="31"/>
        <v>0</v>
      </c>
      <c r="T140" s="74"/>
      <c r="U140" s="63"/>
      <c r="V140" s="75">
        <f t="shared" si="26"/>
        <v>0</v>
      </c>
      <c r="W140" s="69">
        <f t="shared" si="27"/>
        <v>0</v>
      </c>
      <c r="X140" s="8"/>
      <c r="Y140" s="130"/>
      <c r="Z140" s="27"/>
      <c r="AA140" s="27"/>
      <c r="AB140" s="27"/>
    </row>
    <row r="141" spans="1:28" x14ac:dyDescent="0.35">
      <c r="A141" s="129"/>
      <c r="B141" s="130" t="s">
        <v>659</v>
      </c>
      <c r="C141" s="130"/>
      <c r="D141" s="29">
        <v>94</v>
      </c>
      <c r="E141" s="19" t="s">
        <v>561</v>
      </c>
      <c r="F141" s="74"/>
      <c r="G141" s="63"/>
      <c r="H141" s="73"/>
      <c r="I141" s="63"/>
      <c r="J141" s="73"/>
      <c r="K141" s="63"/>
      <c r="L141" s="73"/>
      <c r="M141" s="63"/>
      <c r="N141" s="73"/>
      <c r="O141" s="63"/>
      <c r="P141" s="73"/>
      <c r="Q141" s="63"/>
      <c r="R141" s="75">
        <f t="shared" si="30"/>
        <v>0</v>
      </c>
      <c r="S141" s="69">
        <f t="shared" si="31"/>
        <v>0</v>
      </c>
      <c r="T141" s="74"/>
      <c r="U141" s="63"/>
      <c r="V141" s="75">
        <f t="shared" si="26"/>
        <v>0</v>
      </c>
      <c r="W141" s="69">
        <f t="shared" si="27"/>
        <v>0</v>
      </c>
      <c r="X141" s="8"/>
      <c r="Y141" s="130"/>
      <c r="Z141" s="27"/>
      <c r="AA141" s="27"/>
      <c r="AB141" s="27"/>
    </row>
    <row r="142" spans="1:28" x14ac:dyDescent="0.35">
      <c r="A142" s="129"/>
      <c r="B142" s="130" t="s">
        <v>660</v>
      </c>
      <c r="C142" s="130"/>
      <c r="D142" s="29">
        <v>95</v>
      </c>
      <c r="E142" s="19" t="s">
        <v>560</v>
      </c>
      <c r="F142" s="74"/>
      <c r="G142" s="63"/>
      <c r="H142" s="73"/>
      <c r="I142" s="63"/>
      <c r="J142" s="73"/>
      <c r="K142" s="63"/>
      <c r="L142" s="73"/>
      <c r="M142" s="63"/>
      <c r="N142" s="73"/>
      <c r="O142" s="63"/>
      <c r="P142" s="73"/>
      <c r="Q142" s="63"/>
      <c r="R142" s="75">
        <f t="shared" si="30"/>
        <v>0</v>
      </c>
      <c r="S142" s="69">
        <f t="shared" si="31"/>
        <v>0</v>
      </c>
      <c r="T142" s="74"/>
      <c r="U142" s="63"/>
      <c r="V142" s="75">
        <f t="shared" si="26"/>
        <v>0</v>
      </c>
      <c r="W142" s="69">
        <f t="shared" si="27"/>
        <v>0</v>
      </c>
      <c r="X142" s="8"/>
      <c r="Y142" s="130"/>
      <c r="Z142" s="27"/>
      <c r="AA142" s="27"/>
      <c r="AB142" s="27"/>
    </row>
    <row r="143" spans="1:28" x14ac:dyDescent="0.35">
      <c r="A143" s="129"/>
      <c r="B143" s="130" t="s">
        <v>661</v>
      </c>
      <c r="C143" s="130"/>
      <c r="D143" s="29">
        <v>96</v>
      </c>
      <c r="E143" s="19" t="s">
        <v>559</v>
      </c>
      <c r="F143" s="74"/>
      <c r="G143" s="63"/>
      <c r="H143" s="73"/>
      <c r="I143" s="63"/>
      <c r="J143" s="73"/>
      <c r="K143" s="63"/>
      <c r="L143" s="73"/>
      <c r="M143" s="63"/>
      <c r="N143" s="73"/>
      <c r="O143" s="63"/>
      <c r="P143" s="73"/>
      <c r="Q143" s="63"/>
      <c r="R143" s="75">
        <f t="shared" si="30"/>
        <v>0</v>
      </c>
      <c r="S143" s="69">
        <f t="shared" si="31"/>
        <v>0</v>
      </c>
      <c r="T143" s="74"/>
      <c r="U143" s="63"/>
      <c r="V143" s="75">
        <f t="shared" si="26"/>
        <v>0</v>
      </c>
      <c r="W143" s="69">
        <f t="shared" si="27"/>
        <v>0</v>
      </c>
      <c r="X143" s="8"/>
      <c r="Y143" s="130"/>
      <c r="Z143" s="27"/>
      <c r="AA143" s="27"/>
      <c r="AB143" s="27"/>
    </row>
    <row r="144" spans="1:28" x14ac:dyDescent="0.35">
      <c r="A144" s="129"/>
      <c r="B144" s="130" t="s">
        <v>662</v>
      </c>
      <c r="C144" s="130"/>
      <c r="D144" s="29">
        <v>97</v>
      </c>
      <c r="E144" s="19" t="s">
        <v>558</v>
      </c>
      <c r="F144" s="74"/>
      <c r="G144" s="63"/>
      <c r="H144" s="73"/>
      <c r="I144" s="63"/>
      <c r="J144" s="73"/>
      <c r="K144" s="63"/>
      <c r="L144" s="73"/>
      <c r="M144" s="63"/>
      <c r="N144" s="73"/>
      <c r="O144" s="63"/>
      <c r="P144" s="73"/>
      <c r="Q144" s="63"/>
      <c r="R144" s="75">
        <f t="shared" si="30"/>
        <v>0</v>
      </c>
      <c r="S144" s="69">
        <f t="shared" si="31"/>
        <v>0</v>
      </c>
      <c r="T144" s="74"/>
      <c r="U144" s="63"/>
      <c r="V144" s="75">
        <f t="shared" si="26"/>
        <v>0</v>
      </c>
      <c r="W144" s="69">
        <f t="shared" si="27"/>
        <v>0</v>
      </c>
      <c r="X144" s="8"/>
      <c r="Y144" s="130"/>
      <c r="Z144" s="27"/>
      <c r="AA144" s="27"/>
      <c r="AB144" s="27"/>
    </row>
    <row r="145" spans="1:28" x14ac:dyDescent="0.35">
      <c r="A145" s="129"/>
      <c r="B145" s="130" t="s">
        <v>663</v>
      </c>
      <c r="C145" s="130"/>
      <c r="D145" s="29">
        <v>98</v>
      </c>
      <c r="E145" s="19" t="s">
        <v>557</v>
      </c>
      <c r="F145" s="74"/>
      <c r="G145" s="63"/>
      <c r="H145" s="73"/>
      <c r="I145" s="63"/>
      <c r="J145" s="73"/>
      <c r="K145" s="63"/>
      <c r="L145" s="73"/>
      <c r="M145" s="63"/>
      <c r="N145" s="73"/>
      <c r="O145" s="63"/>
      <c r="P145" s="73"/>
      <c r="Q145" s="63"/>
      <c r="R145" s="75">
        <f t="shared" si="30"/>
        <v>0</v>
      </c>
      <c r="S145" s="69">
        <f t="shared" si="31"/>
        <v>0</v>
      </c>
      <c r="T145" s="74"/>
      <c r="U145" s="63"/>
      <c r="V145" s="75">
        <f t="shared" si="26"/>
        <v>0</v>
      </c>
      <c r="W145" s="69">
        <f t="shared" si="27"/>
        <v>0</v>
      </c>
      <c r="X145" s="8"/>
      <c r="Y145" s="130"/>
      <c r="Z145" s="27"/>
      <c r="AA145" s="27"/>
      <c r="AB145" s="27"/>
    </row>
    <row r="146" spans="1:28" x14ac:dyDescent="0.35">
      <c r="A146" s="129"/>
      <c r="B146" s="130" t="s">
        <v>664</v>
      </c>
      <c r="C146" s="130"/>
      <c r="D146" s="29">
        <v>99</v>
      </c>
      <c r="E146" s="19" t="s">
        <v>556</v>
      </c>
      <c r="F146" s="74"/>
      <c r="G146" s="63"/>
      <c r="H146" s="73"/>
      <c r="I146" s="63"/>
      <c r="J146" s="73"/>
      <c r="K146" s="63"/>
      <c r="L146" s="73"/>
      <c r="M146" s="63"/>
      <c r="N146" s="73"/>
      <c r="O146" s="63"/>
      <c r="P146" s="73"/>
      <c r="Q146" s="63"/>
      <c r="R146" s="75">
        <f t="shared" si="30"/>
        <v>0</v>
      </c>
      <c r="S146" s="69">
        <f t="shared" si="31"/>
        <v>0</v>
      </c>
      <c r="T146" s="74"/>
      <c r="U146" s="63"/>
      <c r="V146" s="75">
        <f t="shared" si="26"/>
        <v>0</v>
      </c>
      <c r="W146" s="69">
        <f t="shared" si="27"/>
        <v>0</v>
      </c>
      <c r="X146" s="8"/>
      <c r="Y146" s="130"/>
      <c r="Z146" s="27"/>
      <c r="AA146" s="27"/>
      <c r="AB146" s="27"/>
    </row>
    <row r="147" spans="1:28" x14ac:dyDescent="0.35">
      <c r="A147" s="129"/>
      <c r="B147" s="130" t="s">
        <v>665</v>
      </c>
      <c r="C147" s="130"/>
      <c r="D147" s="29">
        <v>100</v>
      </c>
      <c r="E147" s="19" t="s">
        <v>555</v>
      </c>
      <c r="F147" s="74"/>
      <c r="G147" s="63"/>
      <c r="H147" s="73"/>
      <c r="I147" s="63"/>
      <c r="J147" s="73"/>
      <c r="K147" s="63"/>
      <c r="L147" s="73"/>
      <c r="M147" s="63"/>
      <c r="N147" s="73"/>
      <c r="O147" s="63"/>
      <c r="P147" s="73"/>
      <c r="Q147" s="63"/>
      <c r="R147" s="75">
        <f t="shared" si="30"/>
        <v>0</v>
      </c>
      <c r="S147" s="69">
        <f t="shared" si="31"/>
        <v>0</v>
      </c>
      <c r="T147" s="74"/>
      <c r="U147" s="63"/>
      <c r="V147" s="75">
        <f t="shared" si="26"/>
        <v>0</v>
      </c>
      <c r="W147" s="69">
        <f t="shared" si="27"/>
        <v>0</v>
      </c>
      <c r="X147" s="8"/>
      <c r="Y147" s="130"/>
      <c r="Z147" s="27"/>
      <c r="AA147" s="27"/>
      <c r="AB147" s="27"/>
    </row>
    <row r="148" spans="1:28" x14ac:dyDescent="0.35">
      <c r="A148" s="129"/>
      <c r="B148" s="130" t="s">
        <v>666</v>
      </c>
      <c r="C148" s="130"/>
      <c r="D148" s="29">
        <v>101</v>
      </c>
      <c r="E148" s="19" t="s">
        <v>554</v>
      </c>
      <c r="F148" s="74"/>
      <c r="G148" s="63"/>
      <c r="H148" s="73"/>
      <c r="I148" s="63"/>
      <c r="J148" s="73"/>
      <c r="K148" s="63"/>
      <c r="L148" s="73"/>
      <c r="M148" s="63"/>
      <c r="N148" s="73"/>
      <c r="O148" s="63"/>
      <c r="P148" s="73"/>
      <c r="Q148" s="63"/>
      <c r="R148" s="75">
        <f t="shared" si="30"/>
        <v>0</v>
      </c>
      <c r="S148" s="69">
        <f t="shared" si="31"/>
        <v>0</v>
      </c>
      <c r="T148" s="74"/>
      <c r="U148" s="63"/>
      <c r="V148" s="75">
        <f t="shared" si="26"/>
        <v>0</v>
      </c>
      <c r="W148" s="69">
        <f t="shared" si="27"/>
        <v>0</v>
      </c>
      <c r="X148" s="8"/>
      <c r="Y148" s="130"/>
      <c r="Z148" s="27"/>
      <c r="AA148" s="27"/>
      <c r="AB148" s="27"/>
    </row>
    <row r="149" spans="1:28" x14ac:dyDescent="0.35">
      <c r="A149" s="129"/>
      <c r="B149" s="130" t="s">
        <v>667</v>
      </c>
      <c r="C149" s="130"/>
      <c r="D149" s="29">
        <v>102</v>
      </c>
      <c r="E149" s="19" t="s">
        <v>553</v>
      </c>
      <c r="F149" s="74"/>
      <c r="G149" s="63"/>
      <c r="H149" s="73"/>
      <c r="I149" s="63"/>
      <c r="J149" s="73"/>
      <c r="K149" s="63"/>
      <c r="L149" s="73"/>
      <c r="M149" s="63"/>
      <c r="N149" s="73"/>
      <c r="O149" s="63"/>
      <c r="P149" s="73"/>
      <c r="Q149" s="63"/>
      <c r="R149" s="75">
        <f t="shared" si="30"/>
        <v>0</v>
      </c>
      <c r="S149" s="69">
        <f t="shared" si="31"/>
        <v>0</v>
      </c>
      <c r="T149" s="74"/>
      <c r="U149" s="63"/>
      <c r="V149" s="75">
        <f t="shared" si="26"/>
        <v>0</v>
      </c>
      <c r="W149" s="69">
        <f t="shared" si="27"/>
        <v>0</v>
      </c>
      <c r="X149" s="8"/>
      <c r="Y149" s="130"/>
      <c r="Z149" s="27"/>
      <c r="AA149" s="27"/>
      <c r="AB149" s="27"/>
    </row>
    <row r="150" spans="1:28" x14ac:dyDescent="0.35">
      <c r="A150" s="129"/>
      <c r="B150" s="130" t="s">
        <v>668</v>
      </c>
      <c r="C150" s="130"/>
      <c r="D150" s="29">
        <v>103</v>
      </c>
      <c r="E150" s="19" t="s">
        <v>552</v>
      </c>
      <c r="F150" s="74"/>
      <c r="G150" s="63"/>
      <c r="H150" s="73"/>
      <c r="I150" s="63"/>
      <c r="J150" s="73"/>
      <c r="K150" s="63"/>
      <c r="L150" s="73"/>
      <c r="M150" s="63"/>
      <c r="N150" s="73"/>
      <c r="O150" s="63"/>
      <c r="P150" s="73"/>
      <c r="Q150" s="63"/>
      <c r="R150" s="75">
        <f t="shared" si="30"/>
        <v>0</v>
      </c>
      <c r="S150" s="69">
        <f t="shared" si="31"/>
        <v>0</v>
      </c>
      <c r="T150" s="74"/>
      <c r="U150" s="63"/>
      <c r="V150" s="75">
        <f t="shared" si="26"/>
        <v>0</v>
      </c>
      <c r="W150" s="69">
        <f t="shared" si="27"/>
        <v>0</v>
      </c>
      <c r="X150" s="8"/>
      <c r="Y150" s="130"/>
      <c r="Z150" s="27"/>
      <c r="AA150" s="27"/>
      <c r="AB150" s="27"/>
    </row>
    <row r="151" spans="1:28" x14ac:dyDescent="0.35">
      <c r="A151" s="129"/>
      <c r="B151" s="130" t="s">
        <v>669</v>
      </c>
      <c r="C151" s="130"/>
      <c r="D151" s="29">
        <v>104</v>
      </c>
      <c r="E151" s="19" t="s">
        <v>551</v>
      </c>
      <c r="F151" s="74"/>
      <c r="G151" s="63"/>
      <c r="H151" s="73"/>
      <c r="I151" s="63"/>
      <c r="J151" s="73"/>
      <c r="K151" s="63"/>
      <c r="L151" s="73"/>
      <c r="M151" s="63"/>
      <c r="N151" s="73"/>
      <c r="O151" s="63"/>
      <c r="P151" s="73"/>
      <c r="Q151" s="63"/>
      <c r="R151" s="75">
        <f t="shared" si="30"/>
        <v>0</v>
      </c>
      <c r="S151" s="69">
        <f t="shared" si="31"/>
        <v>0</v>
      </c>
      <c r="T151" s="74"/>
      <c r="U151" s="63"/>
      <c r="V151" s="75">
        <f t="shared" si="26"/>
        <v>0</v>
      </c>
      <c r="W151" s="69">
        <f t="shared" si="27"/>
        <v>0</v>
      </c>
      <c r="X151" s="8"/>
      <c r="Y151" s="130"/>
      <c r="Z151" s="27"/>
      <c r="AA151" s="27"/>
      <c r="AB151" s="27"/>
    </row>
    <row r="152" spans="1:28" x14ac:dyDescent="0.35">
      <c r="A152" s="129"/>
      <c r="B152" s="130" t="s">
        <v>670</v>
      </c>
      <c r="C152" s="130"/>
      <c r="D152" s="29">
        <v>105</v>
      </c>
      <c r="E152" s="19" t="s">
        <v>550</v>
      </c>
      <c r="F152" s="74"/>
      <c r="G152" s="63"/>
      <c r="H152" s="73"/>
      <c r="I152" s="63"/>
      <c r="J152" s="73"/>
      <c r="K152" s="63"/>
      <c r="L152" s="73"/>
      <c r="M152" s="63"/>
      <c r="N152" s="73"/>
      <c r="O152" s="63"/>
      <c r="P152" s="73"/>
      <c r="Q152" s="63"/>
      <c r="R152" s="75">
        <f t="shared" si="30"/>
        <v>0</v>
      </c>
      <c r="S152" s="69">
        <f t="shared" si="31"/>
        <v>0</v>
      </c>
      <c r="T152" s="74"/>
      <c r="U152" s="63"/>
      <c r="V152" s="75">
        <f t="shared" si="26"/>
        <v>0</v>
      </c>
      <c r="W152" s="69">
        <f t="shared" si="27"/>
        <v>0</v>
      </c>
      <c r="X152" s="8"/>
      <c r="Y152" s="130"/>
      <c r="Z152" s="27"/>
      <c r="AA152" s="27"/>
      <c r="AB152" s="27"/>
    </row>
    <row r="153" spans="1:28" x14ac:dyDescent="0.35">
      <c r="A153" s="129"/>
      <c r="B153" s="130" t="s">
        <v>680</v>
      </c>
      <c r="C153" s="130"/>
      <c r="D153" s="29">
        <v>106</v>
      </c>
      <c r="E153" s="19" t="s">
        <v>549</v>
      </c>
      <c r="F153" s="74"/>
      <c r="G153" s="63"/>
      <c r="H153" s="73"/>
      <c r="I153" s="63"/>
      <c r="J153" s="73"/>
      <c r="K153" s="63"/>
      <c r="L153" s="73"/>
      <c r="M153" s="63"/>
      <c r="N153" s="73"/>
      <c r="O153" s="63"/>
      <c r="P153" s="73"/>
      <c r="Q153" s="63"/>
      <c r="R153" s="75">
        <f t="shared" si="30"/>
        <v>0</v>
      </c>
      <c r="S153" s="69">
        <f t="shared" si="31"/>
        <v>0</v>
      </c>
      <c r="T153" s="74"/>
      <c r="U153" s="63"/>
      <c r="V153" s="75">
        <f t="shared" ref="V153:V170" si="41">R153+T153</f>
        <v>0</v>
      </c>
      <c r="W153" s="69">
        <f t="shared" ref="W153:W170" si="42">S153+U153</f>
        <v>0</v>
      </c>
      <c r="X153" s="8"/>
      <c r="Y153" s="130"/>
      <c r="Z153" s="27"/>
      <c r="AA153" s="27"/>
      <c r="AB153" s="27"/>
    </row>
    <row r="154" spans="1:28" x14ac:dyDescent="0.35">
      <c r="A154" s="129"/>
      <c r="B154" s="130" t="s">
        <v>681</v>
      </c>
      <c r="C154" s="130"/>
      <c r="D154" s="29">
        <v>107</v>
      </c>
      <c r="E154" s="19" t="s">
        <v>548</v>
      </c>
      <c r="F154" s="74"/>
      <c r="G154" s="63"/>
      <c r="H154" s="73"/>
      <c r="I154" s="63"/>
      <c r="J154" s="73"/>
      <c r="K154" s="63"/>
      <c r="L154" s="73"/>
      <c r="M154" s="63"/>
      <c r="N154" s="73"/>
      <c r="O154" s="63"/>
      <c r="P154" s="73"/>
      <c r="Q154" s="63"/>
      <c r="R154" s="75">
        <f t="shared" si="30"/>
        <v>0</v>
      </c>
      <c r="S154" s="69">
        <f t="shared" si="31"/>
        <v>0</v>
      </c>
      <c r="T154" s="74"/>
      <c r="U154" s="63"/>
      <c r="V154" s="75">
        <f t="shared" si="41"/>
        <v>0</v>
      </c>
      <c r="W154" s="69">
        <f t="shared" si="42"/>
        <v>0</v>
      </c>
      <c r="X154" s="8"/>
      <c r="Y154" s="130"/>
      <c r="Z154" s="27"/>
      <c r="AA154" s="27"/>
      <c r="AB154" s="27"/>
    </row>
    <row r="155" spans="1:28" x14ac:dyDescent="0.35">
      <c r="A155" s="129"/>
      <c r="B155" s="130" t="s">
        <v>849</v>
      </c>
      <c r="C155" s="130"/>
      <c r="D155" s="29"/>
      <c r="E155" s="22" t="s">
        <v>845</v>
      </c>
      <c r="F155" s="75">
        <f>F156+F157</f>
        <v>0</v>
      </c>
      <c r="G155" s="69">
        <f t="shared" ref="G155:U155" si="43">G156+G157</f>
        <v>0</v>
      </c>
      <c r="H155" s="75">
        <f t="shared" si="43"/>
        <v>0</v>
      </c>
      <c r="I155" s="69">
        <f t="shared" si="43"/>
        <v>0</v>
      </c>
      <c r="J155" s="75">
        <f t="shared" si="43"/>
        <v>0</v>
      </c>
      <c r="K155" s="69">
        <f t="shared" si="43"/>
        <v>0</v>
      </c>
      <c r="L155" s="75">
        <f t="shared" si="43"/>
        <v>0</v>
      </c>
      <c r="M155" s="69">
        <f t="shared" si="43"/>
        <v>0</v>
      </c>
      <c r="N155" s="75">
        <f t="shared" si="43"/>
        <v>0</v>
      </c>
      <c r="O155" s="69">
        <f t="shared" si="43"/>
        <v>0</v>
      </c>
      <c r="P155" s="75">
        <f>P156+P157</f>
        <v>0</v>
      </c>
      <c r="Q155" s="69">
        <f>Q156+Q157</f>
        <v>0</v>
      </c>
      <c r="R155" s="75">
        <f t="shared" si="43"/>
        <v>0</v>
      </c>
      <c r="S155" s="69">
        <f t="shared" si="43"/>
        <v>0</v>
      </c>
      <c r="T155" s="75">
        <f t="shared" si="43"/>
        <v>0</v>
      </c>
      <c r="U155" s="69">
        <f t="shared" si="43"/>
        <v>0</v>
      </c>
      <c r="V155" s="75">
        <f t="shared" si="41"/>
        <v>0</v>
      </c>
      <c r="W155" s="69">
        <f t="shared" si="42"/>
        <v>0</v>
      </c>
      <c r="X155" s="8"/>
      <c r="Y155" s="130"/>
      <c r="Z155" s="27"/>
      <c r="AA155" s="27"/>
      <c r="AB155" s="27"/>
    </row>
    <row r="156" spans="1:28" x14ac:dyDescent="0.35">
      <c r="A156" s="129"/>
      <c r="B156" s="130" t="s">
        <v>682</v>
      </c>
      <c r="C156" s="130"/>
      <c r="D156" s="29">
        <v>108</v>
      </c>
      <c r="E156" s="19" t="s">
        <v>547</v>
      </c>
      <c r="F156" s="74"/>
      <c r="G156" s="63"/>
      <c r="H156" s="73"/>
      <c r="I156" s="63"/>
      <c r="J156" s="73"/>
      <c r="K156" s="63"/>
      <c r="L156" s="73"/>
      <c r="M156" s="63"/>
      <c r="N156" s="73"/>
      <c r="O156" s="63"/>
      <c r="P156" s="73"/>
      <c r="Q156" s="63"/>
      <c r="R156" s="75">
        <f t="shared" si="30"/>
        <v>0</v>
      </c>
      <c r="S156" s="69">
        <f t="shared" si="31"/>
        <v>0</v>
      </c>
      <c r="T156" s="74"/>
      <c r="U156" s="63"/>
      <c r="V156" s="75">
        <f t="shared" si="41"/>
        <v>0</v>
      </c>
      <c r="W156" s="69">
        <f t="shared" si="42"/>
        <v>0</v>
      </c>
      <c r="X156" s="8"/>
      <c r="Y156" s="130"/>
      <c r="Z156" s="27"/>
      <c r="AA156" s="27"/>
      <c r="AB156" s="27"/>
    </row>
    <row r="157" spans="1:28" x14ac:dyDescent="0.35">
      <c r="A157" s="129"/>
      <c r="B157" s="130" t="s">
        <v>683</v>
      </c>
      <c r="C157" s="130"/>
      <c r="D157" s="29">
        <v>109</v>
      </c>
      <c r="E157" s="19" t="s">
        <v>546</v>
      </c>
      <c r="F157" s="74"/>
      <c r="G157" s="63"/>
      <c r="H157" s="73"/>
      <c r="I157" s="63"/>
      <c r="J157" s="73"/>
      <c r="K157" s="63"/>
      <c r="L157" s="73"/>
      <c r="M157" s="63"/>
      <c r="N157" s="73"/>
      <c r="O157" s="63"/>
      <c r="P157" s="73"/>
      <c r="Q157" s="63"/>
      <c r="R157" s="75">
        <f t="shared" si="30"/>
        <v>0</v>
      </c>
      <c r="S157" s="69">
        <f t="shared" si="31"/>
        <v>0</v>
      </c>
      <c r="T157" s="74"/>
      <c r="U157" s="63"/>
      <c r="V157" s="75">
        <f t="shared" si="41"/>
        <v>0</v>
      </c>
      <c r="W157" s="69">
        <f t="shared" si="42"/>
        <v>0</v>
      </c>
      <c r="X157" s="8"/>
      <c r="Y157" s="130"/>
      <c r="Z157" s="27"/>
      <c r="AA157" s="27"/>
      <c r="AB157" s="27"/>
    </row>
    <row r="158" spans="1:28" x14ac:dyDescent="0.35">
      <c r="A158" s="129"/>
      <c r="B158" s="130" t="s">
        <v>684</v>
      </c>
      <c r="C158" s="130"/>
      <c r="D158" s="29"/>
      <c r="E158" s="22" t="s">
        <v>545</v>
      </c>
      <c r="F158" s="75">
        <f>F159+F160+F161+F162+F163+F164+F165+F166+F167+F168+F169+F170</f>
        <v>0</v>
      </c>
      <c r="G158" s="69">
        <f t="shared" ref="G158:U158" si="44">G159+G160+G161+G162+G163+G164+G165+G166+G167+G168+G169+G170</f>
        <v>0</v>
      </c>
      <c r="H158" s="75">
        <f t="shared" si="44"/>
        <v>0</v>
      </c>
      <c r="I158" s="69">
        <f t="shared" si="44"/>
        <v>0</v>
      </c>
      <c r="J158" s="75">
        <f t="shared" si="44"/>
        <v>0</v>
      </c>
      <c r="K158" s="69">
        <f t="shared" si="44"/>
        <v>0</v>
      </c>
      <c r="L158" s="75">
        <f t="shared" si="44"/>
        <v>0</v>
      </c>
      <c r="M158" s="69">
        <f t="shared" si="44"/>
        <v>0</v>
      </c>
      <c r="N158" s="75">
        <f t="shared" si="44"/>
        <v>0</v>
      </c>
      <c r="O158" s="69">
        <f t="shared" si="44"/>
        <v>0</v>
      </c>
      <c r="P158" s="75">
        <f>P159+P160+P161+P162+P163+P164+P165+P166+P167+P168+P169+P170</f>
        <v>0</v>
      </c>
      <c r="Q158" s="69">
        <f>Q159+Q160+Q161+Q162+Q163+Q164+Q165+Q166+Q167+Q168+Q169+Q170</f>
        <v>0</v>
      </c>
      <c r="R158" s="75">
        <f t="shared" si="44"/>
        <v>0</v>
      </c>
      <c r="S158" s="69">
        <f t="shared" si="44"/>
        <v>0</v>
      </c>
      <c r="T158" s="75">
        <f t="shared" si="44"/>
        <v>0</v>
      </c>
      <c r="U158" s="69">
        <f t="shared" si="44"/>
        <v>0</v>
      </c>
      <c r="V158" s="75">
        <f t="shared" si="41"/>
        <v>0</v>
      </c>
      <c r="W158" s="69">
        <f t="shared" si="42"/>
        <v>0</v>
      </c>
      <c r="X158" s="8"/>
      <c r="Y158" s="130"/>
      <c r="Z158" s="27"/>
      <c r="AA158" s="27"/>
      <c r="AB158" s="27"/>
    </row>
    <row r="159" spans="1:28" x14ac:dyDescent="0.35">
      <c r="A159" s="129"/>
      <c r="B159" s="130" t="s">
        <v>685</v>
      </c>
      <c r="C159" s="130"/>
      <c r="D159" s="29">
        <v>110</v>
      </c>
      <c r="E159" s="19" t="s">
        <v>544</v>
      </c>
      <c r="F159" s="74"/>
      <c r="G159" s="63"/>
      <c r="H159" s="73"/>
      <c r="I159" s="63"/>
      <c r="J159" s="73"/>
      <c r="K159" s="63"/>
      <c r="L159" s="73"/>
      <c r="M159" s="63"/>
      <c r="N159" s="73"/>
      <c r="O159" s="63"/>
      <c r="P159" s="73"/>
      <c r="Q159" s="63"/>
      <c r="R159" s="75">
        <f t="shared" si="30"/>
        <v>0</v>
      </c>
      <c r="S159" s="69">
        <f t="shared" si="31"/>
        <v>0</v>
      </c>
      <c r="T159" s="74"/>
      <c r="U159" s="63"/>
      <c r="V159" s="75">
        <f t="shared" si="41"/>
        <v>0</v>
      </c>
      <c r="W159" s="69">
        <f t="shared" si="42"/>
        <v>0</v>
      </c>
      <c r="X159" s="8"/>
      <c r="Y159" s="130"/>
      <c r="Z159" s="27"/>
      <c r="AA159" s="27"/>
      <c r="AB159" s="27"/>
    </row>
    <row r="160" spans="1:28" x14ac:dyDescent="0.35">
      <c r="A160" s="129"/>
      <c r="B160" s="130" t="s">
        <v>686</v>
      </c>
      <c r="C160" s="130"/>
      <c r="D160" s="29">
        <v>111</v>
      </c>
      <c r="E160" s="19" t="s">
        <v>543</v>
      </c>
      <c r="F160" s="74"/>
      <c r="G160" s="63"/>
      <c r="H160" s="73"/>
      <c r="I160" s="63"/>
      <c r="J160" s="73"/>
      <c r="K160" s="63"/>
      <c r="L160" s="73"/>
      <c r="M160" s="63"/>
      <c r="N160" s="73"/>
      <c r="O160" s="63"/>
      <c r="P160" s="73"/>
      <c r="Q160" s="63"/>
      <c r="R160" s="75">
        <f t="shared" si="30"/>
        <v>0</v>
      </c>
      <c r="S160" s="69">
        <f t="shared" si="31"/>
        <v>0</v>
      </c>
      <c r="T160" s="74"/>
      <c r="U160" s="63"/>
      <c r="V160" s="75">
        <f t="shared" si="41"/>
        <v>0</v>
      </c>
      <c r="W160" s="69">
        <f t="shared" si="42"/>
        <v>0</v>
      </c>
      <c r="X160" s="8"/>
      <c r="Y160" s="130"/>
      <c r="Z160" s="27"/>
      <c r="AA160" s="27"/>
      <c r="AB160" s="27"/>
    </row>
    <row r="161" spans="1:28" x14ac:dyDescent="0.35">
      <c r="A161" s="129"/>
      <c r="B161" s="130" t="s">
        <v>687</v>
      </c>
      <c r="C161" s="130"/>
      <c r="D161" s="29">
        <v>112</v>
      </c>
      <c r="E161" s="19" t="s">
        <v>542</v>
      </c>
      <c r="F161" s="74"/>
      <c r="G161" s="63"/>
      <c r="H161" s="73"/>
      <c r="I161" s="63"/>
      <c r="J161" s="73"/>
      <c r="K161" s="63"/>
      <c r="L161" s="73"/>
      <c r="M161" s="63"/>
      <c r="N161" s="73"/>
      <c r="O161" s="63"/>
      <c r="P161" s="73"/>
      <c r="Q161" s="63"/>
      <c r="R161" s="75">
        <f t="shared" si="30"/>
        <v>0</v>
      </c>
      <c r="S161" s="69">
        <f t="shared" si="31"/>
        <v>0</v>
      </c>
      <c r="T161" s="74"/>
      <c r="U161" s="63"/>
      <c r="V161" s="75">
        <f t="shared" si="41"/>
        <v>0</v>
      </c>
      <c r="W161" s="69">
        <f t="shared" si="42"/>
        <v>0</v>
      </c>
      <c r="X161" s="8"/>
      <c r="Y161" s="130"/>
      <c r="Z161" s="27"/>
      <c r="AA161" s="27"/>
      <c r="AB161" s="27"/>
    </row>
    <row r="162" spans="1:28" x14ac:dyDescent="0.35">
      <c r="A162" s="129"/>
      <c r="B162" s="130" t="s">
        <v>688</v>
      </c>
      <c r="C162" s="130"/>
      <c r="D162" s="29">
        <v>113</v>
      </c>
      <c r="E162" s="19" t="s">
        <v>541</v>
      </c>
      <c r="F162" s="74"/>
      <c r="G162" s="63"/>
      <c r="H162" s="73"/>
      <c r="I162" s="63"/>
      <c r="J162" s="73"/>
      <c r="K162" s="63"/>
      <c r="L162" s="73"/>
      <c r="M162" s="63"/>
      <c r="N162" s="73"/>
      <c r="O162" s="63"/>
      <c r="P162" s="73"/>
      <c r="Q162" s="63"/>
      <c r="R162" s="75">
        <f t="shared" si="30"/>
        <v>0</v>
      </c>
      <c r="S162" s="69">
        <f t="shared" si="31"/>
        <v>0</v>
      </c>
      <c r="T162" s="74"/>
      <c r="U162" s="63"/>
      <c r="V162" s="75">
        <f t="shared" si="41"/>
        <v>0</v>
      </c>
      <c r="W162" s="69">
        <f t="shared" si="42"/>
        <v>0</v>
      </c>
      <c r="X162" s="8"/>
      <c r="Y162" s="130"/>
      <c r="Z162" s="27"/>
      <c r="AA162" s="27"/>
      <c r="AB162" s="27"/>
    </row>
    <row r="163" spans="1:28" ht="29" x14ac:dyDescent="0.35">
      <c r="A163" s="129"/>
      <c r="B163" s="130" t="s">
        <v>689</v>
      </c>
      <c r="C163" s="130"/>
      <c r="D163" s="29">
        <v>114</v>
      </c>
      <c r="E163" s="19" t="s">
        <v>537</v>
      </c>
      <c r="F163" s="74"/>
      <c r="G163" s="63"/>
      <c r="H163" s="73"/>
      <c r="I163" s="63"/>
      <c r="J163" s="73"/>
      <c r="K163" s="63"/>
      <c r="L163" s="73"/>
      <c r="M163" s="63"/>
      <c r="N163" s="73"/>
      <c r="O163" s="63"/>
      <c r="P163" s="73"/>
      <c r="Q163" s="63"/>
      <c r="R163" s="75">
        <f t="shared" si="30"/>
        <v>0</v>
      </c>
      <c r="S163" s="69">
        <f t="shared" si="31"/>
        <v>0</v>
      </c>
      <c r="T163" s="74"/>
      <c r="U163" s="63"/>
      <c r="V163" s="75">
        <f t="shared" si="41"/>
        <v>0</v>
      </c>
      <c r="W163" s="69">
        <f t="shared" si="42"/>
        <v>0</v>
      </c>
      <c r="X163" s="8"/>
      <c r="Y163" s="130"/>
      <c r="Z163" s="27"/>
      <c r="AA163" s="27"/>
      <c r="AB163" s="27"/>
    </row>
    <row r="164" spans="1:28" x14ac:dyDescent="0.35">
      <c r="A164" s="129"/>
      <c r="B164" s="130" t="s">
        <v>690</v>
      </c>
      <c r="C164" s="130"/>
      <c r="D164" s="29">
        <v>115</v>
      </c>
      <c r="E164" s="19" t="s">
        <v>536</v>
      </c>
      <c r="F164" s="74"/>
      <c r="G164" s="63"/>
      <c r="H164" s="73"/>
      <c r="I164" s="63"/>
      <c r="J164" s="73"/>
      <c r="K164" s="63"/>
      <c r="L164" s="73"/>
      <c r="M164" s="63"/>
      <c r="N164" s="73"/>
      <c r="O164" s="63"/>
      <c r="P164" s="73"/>
      <c r="Q164" s="63"/>
      <c r="R164" s="75">
        <f t="shared" ref="R164:S170" si="45">F164+H164+J164+L164+N164+P164</f>
        <v>0</v>
      </c>
      <c r="S164" s="69">
        <f t="shared" si="45"/>
        <v>0</v>
      </c>
      <c r="T164" s="74"/>
      <c r="U164" s="63"/>
      <c r="V164" s="75">
        <f t="shared" si="41"/>
        <v>0</v>
      </c>
      <c r="W164" s="69">
        <f t="shared" si="42"/>
        <v>0</v>
      </c>
      <c r="X164" s="8"/>
      <c r="Y164" s="130"/>
      <c r="Z164" s="27"/>
      <c r="AA164" s="27"/>
      <c r="AB164" s="27"/>
    </row>
    <row r="165" spans="1:28" x14ac:dyDescent="0.35">
      <c r="A165" s="129"/>
      <c r="B165" s="130" t="s">
        <v>691</v>
      </c>
      <c r="C165" s="130"/>
      <c r="D165" s="29">
        <v>116</v>
      </c>
      <c r="E165" s="19" t="s">
        <v>535</v>
      </c>
      <c r="F165" s="74"/>
      <c r="G165" s="63"/>
      <c r="H165" s="73"/>
      <c r="I165" s="63"/>
      <c r="J165" s="73"/>
      <c r="K165" s="63"/>
      <c r="L165" s="73"/>
      <c r="M165" s="63"/>
      <c r="N165" s="73"/>
      <c r="O165" s="63"/>
      <c r="P165" s="73"/>
      <c r="Q165" s="63"/>
      <c r="R165" s="75">
        <f t="shared" si="45"/>
        <v>0</v>
      </c>
      <c r="S165" s="69">
        <f t="shared" si="45"/>
        <v>0</v>
      </c>
      <c r="T165" s="74"/>
      <c r="U165" s="63"/>
      <c r="V165" s="75">
        <f t="shared" si="41"/>
        <v>0</v>
      </c>
      <c r="W165" s="69">
        <f t="shared" si="42"/>
        <v>0</v>
      </c>
      <c r="X165" s="8"/>
      <c r="Y165" s="130"/>
      <c r="Z165" s="27"/>
      <c r="AA165" s="27"/>
      <c r="AB165" s="27"/>
    </row>
    <row r="166" spans="1:28" x14ac:dyDescent="0.35">
      <c r="A166" s="129"/>
      <c r="B166" s="130" t="s">
        <v>692</v>
      </c>
      <c r="C166" s="130"/>
      <c r="D166" s="29">
        <v>117</v>
      </c>
      <c r="E166" s="19" t="s">
        <v>534</v>
      </c>
      <c r="F166" s="74"/>
      <c r="G166" s="63"/>
      <c r="H166" s="73"/>
      <c r="I166" s="63"/>
      <c r="J166" s="73"/>
      <c r="K166" s="63"/>
      <c r="L166" s="73"/>
      <c r="M166" s="63"/>
      <c r="N166" s="73"/>
      <c r="O166" s="63"/>
      <c r="P166" s="73"/>
      <c r="Q166" s="63"/>
      <c r="R166" s="75">
        <f t="shared" si="45"/>
        <v>0</v>
      </c>
      <c r="S166" s="69">
        <f t="shared" si="45"/>
        <v>0</v>
      </c>
      <c r="T166" s="74"/>
      <c r="U166" s="63"/>
      <c r="V166" s="75">
        <f t="shared" si="41"/>
        <v>0</v>
      </c>
      <c r="W166" s="69">
        <f t="shared" si="42"/>
        <v>0</v>
      </c>
      <c r="X166" s="8"/>
      <c r="Y166" s="130"/>
      <c r="Z166" s="27"/>
      <c r="AA166" s="27"/>
      <c r="AB166" s="27"/>
    </row>
    <row r="167" spans="1:28" ht="29" x14ac:dyDescent="0.35">
      <c r="A167" s="129"/>
      <c r="B167" s="130" t="s">
        <v>693</v>
      </c>
      <c r="C167" s="130"/>
      <c r="D167" s="29">
        <v>118</v>
      </c>
      <c r="E167" s="19" t="s">
        <v>42</v>
      </c>
      <c r="F167" s="74"/>
      <c r="G167" s="63"/>
      <c r="H167" s="73"/>
      <c r="I167" s="63"/>
      <c r="J167" s="73"/>
      <c r="K167" s="63"/>
      <c r="L167" s="73"/>
      <c r="M167" s="63"/>
      <c r="N167" s="73"/>
      <c r="O167" s="63"/>
      <c r="P167" s="73"/>
      <c r="Q167" s="63"/>
      <c r="R167" s="75">
        <f t="shared" si="45"/>
        <v>0</v>
      </c>
      <c r="S167" s="69">
        <f t="shared" si="45"/>
        <v>0</v>
      </c>
      <c r="T167" s="74"/>
      <c r="U167" s="63"/>
      <c r="V167" s="75">
        <f t="shared" si="41"/>
        <v>0</v>
      </c>
      <c r="W167" s="69">
        <f t="shared" si="42"/>
        <v>0</v>
      </c>
      <c r="X167" s="8"/>
      <c r="Y167" s="130"/>
      <c r="Z167" s="27"/>
      <c r="AA167" s="27"/>
      <c r="AB167" s="27"/>
    </row>
    <row r="168" spans="1:28" x14ac:dyDescent="0.35">
      <c r="A168" s="129"/>
      <c r="B168" s="130" t="s">
        <v>694</v>
      </c>
      <c r="C168" s="130"/>
      <c r="D168" s="29">
        <v>119</v>
      </c>
      <c r="E168" s="19" t="s">
        <v>533</v>
      </c>
      <c r="F168" s="74"/>
      <c r="G168" s="63"/>
      <c r="H168" s="73"/>
      <c r="I168" s="63"/>
      <c r="J168" s="73"/>
      <c r="K168" s="63"/>
      <c r="L168" s="73"/>
      <c r="M168" s="63"/>
      <c r="N168" s="73"/>
      <c r="O168" s="63"/>
      <c r="P168" s="73"/>
      <c r="Q168" s="63"/>
      <c r="R168" s="75">
        <f t="shared" si="45"/>
        <v>0</v>
      </c>
      <c r="S168" s="69">
        <f t="shared" si="45"/>
        <v>0</v>
      </c>
      <c r="T168" s="74"/>
      <c r="U168" s="63"/>
      <c r="V168" s="75">
        <f t="shared" si="41"/>
        <v>0</v>
      </c>
      <c r="W168" s="69">
        <f t="shared" si="42"/>
        <v>0</v>
      </c>
      <c r="X168" s="8"/>
      <c r="Y168" s="130"/>
      <c r="Z168" s="27"/>
      <c r="AA168" s="27"/>
      <c r="AB168" s="27"/>
    </row>
    <row r="169" spans="1:28" x14ac:dyDescent="0.35">
      <c r="A169" s="129"/>
      <c r="B169" s="130" t="s">
        <v>695</v>
      </c>
      <c r="C169" s="130"/>
      <c r="D169" s="29">
        <v>120</v>
      </c>
      <c r="E169" s="19" t="s">
        <v>532</v>
      </c>
      <c r="F169" s="74"/>
      <c r="G169" s="63"/>
      <c r="H169" s="73"/>
      <c r="I169" s="63"/>
      <c r="J169" s="73"/>
      <c r="K169" s="63"/>
      <c r="L169" s="73"/>
      <c r="M169" s="63"/>
      <c r="N169" s="73"/>
      <c r="O169" s="63"/>
      <c r="P169" s="73"/>
      <c r="Q169" s="63"/>
      <c r="R169" s="75">
        <f t="shared" si="45"/>
        <v>0</v>
      </c>
      <c r="S169" s="69">
        <f t="shared" si="45"/>
        <v>0</v>
      </c>
      <c r="T169" s="74"/>
      <c r="U169" s="63"/>
      <c r="V169" s="75">
        <f t="shared" si="41"/>
        <v>0</v>
      </c>
      <c r="W169" s="69">
        <f t="shared" si="42"/>
        <v>0</v>
      </c>
      <c r="X169" s="8"/>
      <c r="Y169" s="130"/>
      <c r="Z169" s="27"/>
      <c r="AA169" s="27"/>
      <c r="AB169" s="27"/>
    </row>
    <row r="170" spans="1:28" x14ac:dyDescent="0.35">
      <c r="A170" s="129"/>
      <c r="B170" s="130" t="s">
        <v>696</v>
      </c>
      <c r="C170" s="130"/>
      <c r="D170" s="29">
        <v>121</v>
      </c>
      <c r="E170" s="19" t="s">
        <v>531</v>
      </c>
      <c r="F170" s="74"/>
      <c r="G170" s="63"/>
      <c r="H170" s="73"/>
      <c r="I170" s="63"/>
      <c r="J170" s="73"/>
      <c r="K170" s="63"/>
      <c r="L170" s="73"/>
      <c r="M170" s="63"/>
      <c r="N170" s="73"/>
      <c r="O170" s="63"/>
      <c r="P170" s="73"/>
      <c r="Q170" s="63"/>
      <c r="R170" s="75">
        <f t="shared" si="45"/>
        <v>0</v>
      </c>
      <c r="S170" s="69">
        <f t="shared" si="45"/>
        <v>0</v>
      </c>
      <c r="T170" s="74"/>
      <c r="U170" s="63"/>
      <c r="V170" s="75">
        <f t="shared" si="41"/>
        <v>0</v>
      </c>
      <c r="W170" s="69">
        <f t="shared" si="42"/>
        <v>0</v>
      </c>
      <c r="X170" s="8"/>
      <c r="Y170" s="130"/>
      <c r="Z170" s="27"/>
      <c r="AA170" s="27"/>
      <c r="AB170" s="27"/>
    </row>
    <row r="171" spans="1:28" x14ac:dyDescent="0.35">
      <c r="A171" s="129"/>
      <c r="B171" s="130"/>
      <c r="C171" s="130" t="s">
        <v>404</v>
      </c>
      <c r="D171" s="27"/>
      <c r="E171" s="8"/>
      <c r="F171" s="2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130"/>
      <c r="Z171" s="27"/>
      <c r="AA171" s="27"/>
      <c r="AB171" s="27"/>
    </row>
    <row r="172" spans="1:28" x14ac:dyDescent="0.35">
      <c r="A172" s="130"/>
      <c r="B172" s="130"/>
      <c r="C172" s="130" t="s">
        <v>407</v>
      </c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 t="s">
        <v>408</v>
      </c>
      <c r="Z172" s="27"/>
      <c r="AA172" s="27"/>
      <c r="AB172" s="27"/>
    </row>
    <row r="173" spans="1:28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</sheetData>
  <mergeCells count="18">
    <mergeCell ref="V21:W21"/>
    <mergeCell ref="H10:K10"/>
    <mergeCell ref="H9:K9"/>
    <mergeCell ref="E9:G9"/>
    <mergeCell ref="L21:M21"/>
    <mergeCell ref="F20:W20"/>
    <mergeCell ref="D19:W19"/>
    <mergeCell ref="P21:Q21"/>
    <mergeCell ref="D1:U1"/>
    <mergeCell ref="D2:U2"/>
    <mergeCell ref="E20:E22"/>
    <mergeCell ref="D20:D22"/>
    <mergeCell ref="R21:S21"/>
    <mergeCell ref="T21:U21"/>
    <mergeCell ref="N21:O21"/>
    <mergeCell ref="F21:G21"/>
    <mergeCell ref="H21:I21"/>
    <mergeCell ref="J21:K21"/>
  </mergeCells>
  <phoneticPr fontId="4" type="noConversion"/>
  <dataValidations count="2">
    <dataValidation type="decimal" allowBlank="1" showInputMessage="1" showErrorMessage="1" errorTitle="Input Error" error="Please enter a numeric value between 0 and 99999999999999999" sqref="G24:G170 I24:I170 K24:K170 M24:M170 O24:O170 Q24:Q170 S24:S170 U24:U170 W24:W170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F24:F170 H24:H170 J24:J170 L24:L170 N24:N170 P24:P170 R24:R170 T24:T170 V24:V170">
      <formula1>0</formula1>
      <formula2>99999999999999900</formula2>
    </dataValidation>
  </dataValidations>
  <hyperlinks>
    <hyperlink ref="J3" location="Navigation!A1" display="Back To Navigation Page"/>
  </hyperlinks>
  <pageMargins left="0.75" right="0.75" top="1" bottom="1" header="0.5" footer="0.5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6B356B44-A668-42E4-9360-BE593350C78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24</vt:i4>
      </vt:variant>
    </vt:vector>
  </HeadingPairs>
  <TitlesOfParts>
    <vt:vector size="33" baseType="lpstr">
      <vt:lpstr>Navigation</vt:lpstr>
      <vt:lpstr>General Information</vt:lpstr>
      <vt:lpstr>ST II-A</vt:lpstr>
      <vt:lpstr>ST II-B</vt:lpstr>
      <vt:lpstr>ST II-C</vt:lpstr>
      <vt:lpstr>ST II-D</vt:lpstr>
      <vt:lpstr>ST II-E</vt:lpstr>
      <vt:lpstr>ST-I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Signatory!fn_E10_2_04072012</vt:lpstr>
      <vt:lpstr>Signatory!fn_E11_4_04072012</vt:lpstr>
      <vt:lpstr>Signatory!fn_E12_6_04072012</vt:lpstr>
      <vt:lpstr>Signatory!fn_E13_8_04072012</vt:lpstr>
      <vt:lpstr>Signatory!fn_E14_10_04072012</vt:lpstr>
      <vt:lpstr>Signatory!fn_E15_12_04072012</vt:lpstr>
      <vt:lpstr>Signatory!fn_E16_14_04072012</vt:lpstr>
      <vt:lpstr>Signatory!fn_E9_0_04072012</vt:lpstr>
      <vt:lpstr>Signatory!fn_F10_3_04072012</vt:lpstr>
      <vt:lpstr>Signatory!fn_F11_5_04072012</vt:lpstr>
      <vt:lpstr>Signatory!fn_F12_7_04072012</vt:lpstr>
      <vt:lpstr>Signatory!fn_F13_9_04072012</vt:lpstr>
      <vt:lpstr>Signatory!fn_F14_11_04072012</vt:lpstr>
      <vt:lpstr>Signatory!fn_F15_13_04072012</vt:lpstr>
      <vt:lpstr>Signatory!fn_F16_15_04072012</vt:lpstr>
      <vt:lpstr>Signatory!fn_F9_1_04072012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AVATA</dc:creator>
  <cp:lastModifiedBy>SMD</cp:lastModifiedBy>
  <dcterms:created xsi:type="dcterms:W3CDTF">2010-12-09T08:47:06Z</dcterms:created>
  <dcterms:modified xsi:type="dcterms:W3CDTF">2022-11-26T20:49:29Z</dcterms:modified>
</cp:coreProperties>
</file>