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bookViews>
    <workbookView xWindow="0" yWindow="0" windowWidth="19425" windowHeight="8895" tabRatio="698" firstSheet="5" activeTab="6"/>
  </bookViews>
  <sheets>
    <sheet name="MainSheet" sheetId="1" state="veryHidden" r:id="rId1"/>
    <sheet name="StartUp" sheetId="2" state="veryHidden" r:id="rId2"/>
    <sheet name="Data" sheetId="3" state="veryHidden" r:id="rId3"/>
    <sheet name="+FootnoteTexts" sheetId="36" state="veryHidden" r:id="rId4"/>
    <sheet name="+Elements" sheetId="37" state="veryHidden" r:id="rId5"/>
    <sheet name="Navigation" sheetId="46" r:id="rId6"/>
    <sheet name="General Information" sheetId="44" r:id="rId7"/>
    <sheet name="Section-A" sheetId="41" r:id="rId8"/>
    <sheet name="Section-B" sheetId="42" r:id="rId9"/>
    <sheet name="Section-C" sheetId="43" r:id="rId10"/>
    <sheet name="+Lineitems" sheetId="39" state="veryHidden" r:id="rId11"/>
    <sheet name="Authorised Signatory" sheetId="45" r:id="rId12"/>
  </sheets>
  <definedNames>
    <definedName name="_xlnm._FilterDatabase" localSheetId="1" hidden="1">StartUp!#REF!</definedName>
    <definedName name="C0">'Section-A'!$C$85</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fn_E25_0_01062016" localSheetId="6">'General Information'!$E$26</definedName>
    <definedName name="ScaleList">StartUp!$L$1:$L$5</definedName>
    <definedName name="UnitList">StartUp!$K$1:$K$171</definedName>
  </definedNames>
  <calcPr calcId="162913"/>
</workbook>
</file>

<file path=xl/calcChain.xml><?xml version="1.0" encoding="utf-8"?>
<calcChain xmlns="http://schemas.openxmlformats.org/spreadsheetml/2006/main">
  <c r="L64" i="43" l="1"/>
  <c r="K64" i="43"/>
  <c r="J64" i="43"/>
  <c r="I64" i="43"/>
  <c r="H64" i="43"/>
  <c r="N64" i="43" s="1"/>
  <c r="G64" i="43"/>
  <c r="M64" i="43" s="1"/>
  <c r="L63" i="43"/>
  <c r="K63" i="43"/>
  <c r="J63" i="43"/>
  <c r="I63" i="43"/>
  <c r="H63" i="43"/>
  <c r="N63" i="43" s="1"/>
  <c r="G63" i="43"/>
  <c r="M63" i="43" s="1"/>
  <c r="L62" i="43"/>
  <c r="K62" i="43"/>
  <c r="J62" i="43"/>
  <c r="I62" i="43"/>
  <c r="H62" i="43"/>
  <c r="N62" i="43" s="1"/>
  <c r="G62" i="43"/>
  <c r="M62" i="43" s="1"/>
  <c r="L61" i="43"/>
  <c r="K61" i="43"/>
  <c r="J61" i="43"/>
  <c r="I61" i="43"/>
  <c r="H61" i="43"/>
  <c r="N61" i="43" s="1"/>
  <c r="G61" i="43"/>
  <c r="M61" i="43" s="1"/>
  <c r="L60" i="43"/>
  <c r="L59" i="43" s="1"/>
  <c r="K60" i="43"/>
  <c r="J60" i="43"/>
  <c r="J59" i="43" s="1"/>
  <c r="J65" i="43" s="1"/>
  <c r="I60" i="43"/>
  <c r="H60" i="43"/>
  <c r="N60" i="43" s="1"/>
  <c r="G60" i="43"/>
  <c r="M60" i="43" s="1"/>
  <c r="K59" i="43"/>
  <c r="I59" i="43"/>
  <c r="G59" i="43"/>
  <c r="M59" i="43" s="1"/>
  <c r="L58" i="43"/>
  <c r="K58" i="43"/>
  <c r="J58" i="43"/>
  <c r="I58" i="43"/>
  <c r="H58" i="43"/>
  <c r="N58" i="43" s="1"/>
  <c r="G58" i="43"/>
  <c r="M58" i="43" s="1"/>
  <c r="H57" i="43"/>
  <c r="N57" i="43" s="1"/>
  <c r="G57" i="43"/>
  <c r="M57" i="43" s="1"/>
  <c r="L56" i="43"/>
  <c r="K56" i="43"/>
  <c r="I56" i="43"/>
  <c r="G56" i="43"/>
  <c r="L55" i="43"/>
  <c r="K55" i="43"/>
  <c r="J55" i="43"/>
  <c r="I55" i="43"/>
  <c r="H55" i="43"/>
  <c r="N55" i="43" s="1"/>
  <c r="G55" i="43"/>
  <c r="M55" i="43" s="1"/>
  <c r="L54" i="43"/>
  <c r="K54" i="43"/>
  <c r="J54" i="43"/>
  <c r="I54" i="43"/>
  <c r="H54" i="43"/>
  <c r="N54" i="43" s="1"/>
  <c r="G54" i="43"/>
  <c r="M54" i="43" s="1"/>
  <c r="L53" i="43"/>
  <c r="K53" i="43"/>
  <c r="J53" i="43"/>
  <c r="I53" i="43"/>
  <c r="H53" i="43"/>
  <c r="N53" i="43" s="1"/>
  <c r="G53" i="43"/>
  <c r="M53" i="43" s="1"/>
  <c r="L52" i="43"/>
  <c r="L51" i="43" s="1"/>
  <c r="K52" i="43"/>
  <c r="J52" i="43"/>
  <c r="J51" i="43" s="1"/>
  <c r="J47" i="43" s="1"/>
  <c r="I52" i="43"/>
  <c r="H52" i="43"/>
  <c r="N52" i="43" s="1"/>
  <c r="G52" i="43"/>
  <c r="M52" i="43" s="1"/>
  <c r="K51" i="43"/>
  <c r="I51" i="43"/>
  <c r="G51" i="43"/>
  <c r="M51" i="43" s="1"/>
  <c r="L50" i="43"/>
  <c r="K50" i="43"/>
  <c r="J50" i="43"/>
  <c r="I50" i="43"/>
  <c r="H50" i="43"/>
  <c r="N50" i="43" s="1"/>
  <c r="G50" i="43"/>
  <c r="M50" i="43" s="1"/>
  <c r="L49" i="43"/>
  <c r="K49" i="43"/>
  <c r="J49" i="43"/>
  <c r="I49" i="43"/>
  <c r="H49" i="43"/>
  <c r="N49" i="43" s="1"/>
  <c r="G49" i="43"/>
  <c r="M49" i="43" s="1"/>
  <c r="L48" i="43"/>
  <c r="K48" i="43"/>
  <c r="J48" i="43"/>
  <c r="I48" i="43"/>
  <c r="H48" i="43"/>
  <c r="N48" i="43" s="1"/>
  <c r="G48" i="43"/>
  <c r="M48" i="43" s="1"/>
  <c r="K47" i="43"/>
  <c r="I47" i="43"/>
  <c r="G47" i="43"/>
  <c r="M47" i="43" s="1"/>
  <c r="N42" i="43"/>
  <c r="M42" i="43"/>
  <c r="L42" i="43"/>
  <c r="K42" i="43"/>
  <c r="J42" i="43"/>
  <c r="I42" i="43"/>
  <c r="H42" i="43"/>
  <c r="G42" i="43"/>
  <c r="N41" i="43"/>
  <c r="M41" i="43"/>
  <c r="L41" i="43"/>
  <c r="K41" i="43"/>
  <c r="J41" i="43"/>
  <c r="I41" i="43"/>
  <c r="H41" i="43"/>
  <c r="G41" i="43"/>
  <c r="N31" i="43"/>
  <c r="M31" i="43"/>
  <c r="N30" i="43"/>
  <c r="M30" i="43"/>
  <c r="N29" i="43"/>
  <c r="M29" i="43"/>
  <c r="N28" i="43"/>
  <c r="M28" i="43"/>
  <c r="N27" i="43"/>
  <c r="M27" i="43"/>
  <c r="N26" i="43"/>
  <c r="M26" i="43"/>
  <c r="L26" i="43"/>
  <c r="L32" i="43" s="1"/>
  <c r="J26" i="43"/>
  <c r="H26" i="43"/>
  <c r="N25" i="43"/>
  <c r="M25" i="43"/>
  <c r="N24" i="43"/>
  <c r="M24" i="43"/>
  <c r="M23" i="43"/>
  <c r="M56" i="43" s="1"/>
  <c r="L23" i="43"/>
  <c r="J23" i="43"/>
  <c r="J56" i="43" s="1"/>
  <c r="H23" i="43"/>
  <c r="N23" i="43" s="1"/>
  <c r="N56" i="43" s="1"/>
  <c r="N22" i="43"/>
  <c r="M22" i="43"/>
  <c r="N21" i="43"/>
  <c r="M21" i="43"/>
  <c r="N20" i="43"/>
  <c r="M20" i="43"/>
  <c r="N19" i="43"/>
  <c r="M19" i="43"/>
  <c r="M18" i="43"/>
  <c r="L18" i="43"/>
  <c r="L14" i="43" s="1"/>
  <c r="J18" i="43"/>
  <c r="H18" i="43"/>
  <c r="N18" i="43" s="1"/>
  <c r="N17" i="43"/>
  <c r="M17" i="43"/>
  <c r="N16" i="43"/>
  <c r="M16" i="43"/>
  <c r="N15" i="43"/>
  <c r="M15" i="43"/>
  <c r="M14" i="43"/>
  <c r="J14" i="43"/>
  <c r="J32" i="43" s="1"/>
  <c r="H14" i="43"/>
  <c r="N9" i="43"/>
  <c r="M9" i="43"/>
  <c r="L9" i="43"/>
  <c r="K9" i="43"/>
  <c r="J9" i="43"/>
  <c r="I9" i="43"/>
  <c r="H9" i="43"/>
  <c r="G9" i="43"/>
  <c r="N8" i="43"/>
  <c r="M8" i="43"/>
  <c r="L8" i="43"/>
  <c r="K8" i="43"/>
  <c r="J8" i="43"/>
  <c r="I8" i="43"/>
  <c r="H8" i="43"/>
  <c r="G8" i="43"/>
  <c r="G37" i="42"/>
  <c r="F37" i="42"/>
  <c r="E37" i="42"/>
  <c r="G26" i="42"/>
  <c r="G25" i="42" s="1"/>
  <c r="F26" i="42"/>
  <c r="F25" i="42" s="1"/>
  <c r="E26" i="42"/>
  <c r="E25" i="42" s="1"/>
  <c r="G18" i="42"/>
  <c r="F18" i="42"/>
  <c r="E18" i="42"/>
  <c r="E14" i="42" s="1"/>
  <c r="G14" i="42"/>
  <c r="F14" i="42"/>
  <c r="G10" i="42"/>
  <c r="F10" i="42"/>
  <c r="E10" i="42"/>
  <c r="G9" i="42"/>
  <c r="F9" i="42"/>
  <c r="E9" i="42"/>
  <c r="G175" i="41"/>
  <c r="G174" i="41"/>
  <c r="G171" i="41" s="1"/>
  <c r="G173" i="41"/>
  <c r="G172" i="41"/>
  <c r="F171" i="41"/>
  <c r="E171" i="41"/>
  <c r="J154" i="41"/>
  <c r="I154" i="41"/>
  <c r="H154" i="41"/>
  <c r="G154" i="41"/>
  <c r="F154" i="41"/>
  <c r="E154" i="41"/>
  <c r="J143" i="41"/>
  <c r="I143" i="41"/>
  <c r="H143" i="41"/>
  <c r="G143" i="41"/>
  <c r="F143" i="41"/>
  <c r="E143" i="41"/>
  <c r="J137" i="41"/>
  <c r="I137" i="41"/>
  <c r="I125" i="41" s="1"/>
  <c r="H137" i="41"/>
  <c r="G137" i="41"/>
  <c r="F137" i="41"/>
  <c r="E137" i="41"/>
  <c r="J126" i="41"/>
  <c r="J125" i="41" s="1"/>
  <c r="I126" i="41"/>
  <c r="H126" i="41"/>
  <c r="G126" i="41"/>
  <c r="G125" i="41" s="1"/>
  <c r="F126" i="41"/>
  <c r="F125" i="41" s="1"/>
  <c r="E126" i="41"/>
  <c r="H125" i="41"/>
  <c r="E125" i="41"/>
  <c r="J121" i="41"/>
  <c r="I121" i="41"/>
  <c r="H121" i="41"/>
  <c r="G121" i="41"/>
  <c r="F121" i="41"/>
  <c r="E121" i="41"/>
  <c r="J118" i="41"/>
  <c r="I118" i="41"/>
  <c r="H118" i="41"/>
  <c r="G118" i="41"/>
  <c r="F118" i="41"/>
  <c r="E118" i="41"/>
  <c r="J111" i="41"/>
  <c r="I111" i="41"/>
  <c r="H111" i="41"/>
  <c r="G111" i="41"/>
  <c r="F111" i="41"/>
  <c r="E111" i="41"/>
  <c r="J108" i="41"/>
  <c r="I108" i="41"/>
  <c r="H108" i="41"/>
  <c r="G108" i="41"/>
  <c r="F108" i="41"/>
  <c r="F97" i="41" s="1"/>
  <c r="E108" i="41"/>
  <c r="J98" i="41"/>
  <c r="I98" i="41"/>
  <c r="I97" i="41" s="1"/>
  <c r="H98" i="41"/>
  <c r="H97" i="41" s="1"/>
  <c r="G98" i="41"/>
  <c r="F98" i="41"/>
  <c r="E98" i="41"/>
  <c r="E97" i="41" s="1"/>
  <c r="J97" i="41"/>
  <c r="G97" i="41"/>
  <c r="J91" i="41"/>
  <c r="I91" i="41"/>
  <c r="H91" i="41"/>
  <c r="G91" i="41"/>
  <c r="F91" i="41"/>
  <c r="E91" i="41"/>
  <c r="J90" i="41"/>
  <c r="I90" i="41"/>
  <c r="H90" i="41"/>
  <c r="G90" i="41"/>
  <c r="F90" i="41"/>
  <c r="E90" i="41"/>
  <c r="J79" i="41"/>
  <c r="I79" i="41"/>
  <c r="H79" i="41"/>
  <c r="G79" i="41"/>
  <c r="F79" i="41"/>
  <c r="E79" i="41"/>
  <c r="J78" i="41"/>
  <c r="I78" i="41"/>
  <c r="H78" i="41"/>
  <c r="G78" i="41"/>
  <c r="F78" i="41"/>
  <c r="E78" i="41"/>
  <c r="J70" i="41"/>
  <c r="J65" i="41" s="1"/>
  <c r="J64" i="41" s="1"/>
  <c r="I70" i="41"/>
  <c r="H70" i="41"/>
  <c r="G70" i="41"/>
  <c r="G65" i="41" s="1"/>
  <c r="G64" i="41" s="1"/>
  <c r="F70" i="41"/>
  <c r="F65" i="41" s="1"/>
  <c r="F64" i="41" s="1"/>
  <c r="E70" i="41"/>
  <c r="I65" i="41"/>
  <c r="I64" i="41" s="1"/>
  <c r="H65" i="41"/>
  <c r="H64" i="41" s="1"/>
  <c r="E65" i="41"/>
  <c r="E64" i="41" s="1"/>
  <c r="J49" i="41"/>
  <c r="J43" i="41" s="1"/>
  <c r="I49" i="41"/>
  <c r="H49" i="41"/>
  <c r="G49" i="41"/>
  <c r="G43" i="41" s="1"/>
  <c r="F49" i="41"/>
  <c r="F43" i="41" s="1"/>
  <c r="E49" i="41"/>
  <c r="I43" i="41"/>
  <c r="I38" i="41" s="1"/>
  <c r="I15" i="41" s="1"/>
  <c r="I63" i="41" s="1"/>
  <c r="I96" i="41" s="1"/>
  <c r="H43" i="41"/>
  <c r="H38" i="41" s="1"/>
  <c r="E43" i="41"/>
  <c r="E38" i="41" s="1"/>
  <c r="J39" i="41"/>
  <c r="I39" i="41"/>
  <c r="H39" i="41"/>
  <c r="G39" i="41"/>
  <c r="F39" i="41"/>
  <c r="E39" i="41"/>
  <c r="J31" i="41"/>
  <c r="I31" i="41"/>
  <c r="H31" i="41"/>
  <c r="G31" i="41"/>
  <c r="F31" i="41"/>
  <c r="E31" i="41"/>
  <c r="J24" i="41"/>
  <c r="I24" i="41"/>
  <c r="H24" i="41"/>
  <c r="H20" i="41" s="1"/>
  <c r="G24" i="41"/>
  <c r="F24" i="41"/>
  <c r="E24" i="41"/>
  <c r="E20" i="41" s="1"/>
  <c r="J20" i="41"/>
  <c r="I20" i="41"/>
  <c r="G20" i="41"/>
  <c r="F20" i="41"/>
  <c r="J16" i="41"/>
  <c r="I16" i="41"/>
  <c r="H16" i="41"/>
  <c r="G16" i="41"/>
  <c r="F16" i="41"/>
  <c r="E16" i="41"/>
  <c r="J11" i="41"/>
  <c r="I11" i="41"/>
  <c r="H11" i="41"/>
  <c r="G11" i="41"/>
  <c r="F11" i="41"/>
  <c r="E11" i="41"/>
  <c r="J10" i="41"/>
  <c r="I10" i="41"/>
  <c r="H10" i="41"/>
  <c r="G10" i="41"/>
  <c r="F10" i="41"/>
  <c r="E10" i="41"/>
  <c r="E27" i="44"/>
  <c r="E25" i="44"/>
  <c r="E20" i="44"/>
  <c r="E15" i="44"/>
  <c r="E14" i="44"/>
  <c r="E12" i="44"/>
  <c r="E11" i="44"/>
  <c r="E10" i="44"/>
  <c r="E9" i="44"/>
  <c r="D12" i="2"/>
  <c r="D9" i="2"/>
  <c r="D8" i="2"/>
  <c r="F15" i="41" l="1"/>
  <c r="F63" i="41" s="1"/>
  <c r="F96" i="41" s="1"/>
  <c r="F124" i="41" s="1"/>
  <c r="F142" i="41" s="1"/>
  <c r="F147" i="41" s="1"/>
  <c r="E13" i="42" s="1"/>
  <c r="E31" i="42" s="1"/>
  <c r="E33" i="42" s="1"/>
  <c r="E36" i="42" s="1"/>
  <c r="E41" i="42" s="1"/>
  <c r="E43" i="42" s="1"/>
  <c r="E50" i="42" s="1"/>
  <c r="I124" i="41"/>
  <c r="I142" i="41" s="1"/>
  <c r="I147" i="41" s="1"/>
  <c r="L47" i="43"/>
  <c r="L65" i="43" s="1"/>
  <c r="F38" i="41"/>
  <c r="N14" i="43"/>
  <c r="E15" i="41"/>
  <c r="E63" i="41" s="1"/>
  <c r="E96" i="41" s="1"/>
  <c r="E124" i="41" s="1"/>
  <c r="E142" i="41" s="1"/>
  <c r="E147" i="41" s="1"/>
  <c r="G38" i="41"/>
  <c r="G15" i="41" s="1"/>
  <c r="G63" i="41" s="1"/>
  <c r="G96" i="41" s="1"/>
  <c r="G124" i="41" s="1"/>
  <c r="G142" i="41" s="1"/>
  <c r="G147" i="41" s="1"/>
  <c r="H15" i="41"/>
  <c r="H63" i="41" s="1"/>
  <c r="H96" i="41" s="1"/>
  <c r="H124" i="41" s="1"/>
  <c r="H142" i="41" s="1"/>
  <c r="H147" i="41" s="1"/>
  <c r="F13" i="42" s="1"/>
  <c r="F31" i="42" s="1"/>
  <c r="F33" i="42" s="1"/>
  <c r="F36" i="42" s="1"/>
  <c r="F41" i="42" s="1"/>
  <c r="F43" i="42" s="1"/>
  <c r="F50" i="42" s="1"/>
  <c r="J38" i="41"/>
  <c r="J15" i="41" s="1"/>
  <c r="J63" i="41" s="1"/>
  <c r="J96" i="41" s="1"/>
  <c r="J124" i="41" s="1"/>
  <c r="J142" i="41" s="1"/>
  <c r="J147" i="41" s="1"/>
  <c r="G13" i="42" s="1"/>
  <c r="G31" i="42" s="1"/>
  <c r="G33" i="42" s="1"/>
  <c r="G36" i="42" s="1"/>
  <c r="G41" i="42" s="1"/>
  <c r="G43" i="42" s="1"/>
  <c r="G50" i="42" s="1"/>
  <c r="H56" i="43"/>
  <c r="H32" i="43"/>
  <c r="N32" i="43" s="1"/>
  <c r="H51" i="43"/>
  <c r="N51" i="43" s="1"/>
  <c r="H59" i="43"/>
  <c r="H47" i="43" l="1"/>
  <c r="N47" i="43" s="1"/>
  <c r="H65" i="43"/>
  <c r="N65" i="43" s="1"/>
  <c r="N59" i="43"/>
</calcChain>
</file>

<file path=xl/comments1.xml><?xml version="1.0" encoding="utf-8"?>
<comments xmlns="http://schemas.openxmlformats.org/spreadsheetml/2006/main">
  <authors>
    <author>arun patel</author>
    <author>Kalyani Ghagare</author>
  </authors>
  <commentList>
    <comment ref="E16" authorId="0" shapeId="0">
      <text>
        <r>
          <rPr>
            <b/>
            <sz val="9"/>
            <color indexed="81"/>
            <rFont val="Tahoma"/>
            <family val="2"/>
          </rPr>
          <t xml:space="preserve">[Date Format: dd/MM/yyyy]Please double click to show the popup
</t>
        </r>
      </text>
    </comment>
    <comment ref="E18" authorId="1"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arun patel</author>
  </authors>
  <commentList>
    <comment ref="E10" authorId="0" shapeId="0">
      <text>
        <r>
          <rPr>
            <b/>
            <sz val="9"/>
            <color indexed="81"/>
            <rFont val="Tahoma"/>
            <family val="2"/>
          </rPr>
          <t xml:space="preserve">[Date Format: dd/MM/yyyy]Please double click to show the popup
</t>
        </r>
      </text>
    </comment>
    <comment ref="F10" authorId="0" shapeId="0">
      <text>
        <r>
          <rPr>
            <b/>
            <sz val="9"/>
            <color indexed="81"/>
            <rFont val="Tahoma"/>
            <family val="2"/>
          </rPr>
          <t xml:space="preserve">[Date Format: dd/MM/yyyy]Please double click to show the popup
</t>
        </r>
      </text>
    </comment>
    <comment ref="G10" authorId="0" shapeId="0">
      <text>
        <r>
          <rPr>
            <b/>
            <sz val="9"/>
            <color indexed="81"/>
            <rFont val="Tahoma"/>
            <family val="2"/>
          </rPr>
          <t xml:space="preserve">[Date Format: dd/MM/yyyy]Please double click to show the popup
</t>
        </r>
      </text>
    </comment>
    <comment ref="H10" authorId="0" shapeId="0">
      <text>
        <r>
          <rPr>
            <b/>
            <sz val="9"/>
            <color indexed="81"/>
            <rFont val="Tahoma"/>
            <family val="2"/>
          </rPr>
          <t xml:space="preserve">[Date Format: dd/MM/yyyy]Please double click to show the popup
</t>
        </r>
      </text>
    </comment>
    <comment ref="I10" authorId="0" shapeId="0">
      <text>
        <r>
          <rPr>
            <b/>
            <sz val="9"/>
            <color indexed="81"/>
            <rFont val="Tahoma"/>
            <family val="2"/>
          </rPr>
          <t xml:space="preserve">[Date Format: dd/MM/yyyy]Please double click to show the popup
</t>
        </r>
      </text>
    </comment>
    <comment ref="J10" authorId="0" shapeId="0">
      <text>
        <r>
          <rPr>
            <b/>
            <sz val="9"/>
            <color indexed="81"/>
            <rFont val="Tahoma"/>
            <family val="2"/>
          </rPr>
          <t xml:space="preserve">[Date Format: dd/MM/yyyy]Please double click to show the popup
</t>
        </r>
      </text>
    </comment>
    <comment ref="E11" authorId="0" shapeId="0">
      <text>
        <r>
          <rPr>
            <b/>
            <sz val="9"/>
            <color indexed="81"/>
            <rFont val="Tahoma"/>
            <family val="2"/>
          </rPr>
          <t xml:space="preserve">[Date Format: dd/MM/yyyy]Please double click to show the popup
</t>
        </r>
      </text>
    </comment>
    <comment ref="F11" authorId="0" shapeId="0">
      <text>
        <r>
          <rPr>
            <b/>
            <sz val="9"/>
            <color indexed="81"/>
            <rFont val="Tahoma"/>
            <family val="2"/>
          </rPr>
          <t xml:space="preserve">[Date Format: dd/MM/yyyy]Please double click to show the popup
</t>
        </r>
      </text>
    </comment>
    <comment ref="G11" authorId="0" shapeId="0">
      <text>
        <r>
          <rPr>
            <b/>
            <sz val="9"/>
            <color indexed="81"/>
            <rFont val="Tahoma"/>
            <family val="2"/>
          </rPr>
          <t xml:space="preserve">[Date Format: dd/MM/yyyy]Please double click to show the popup
</t>
        </r>
      </text>
    </comment>
    <comment ref="H11" authorId="0" shapeId="0">
      <text>
        <r>
          <rPr>
            <b/>
            <sz val="9"/>
            <color indexed="81"/>
            <rFont val="Tahoma"/>
            <family val="2"/>
          </rPr>
          <t xml:space="preserve">[Date Format: dd/MM/yyyy]Please double click to show the popup
</t>
        </r>
      </text>
    </comment>
    <comment ref="I11" authorId="0" shapeId="0">
      <text>
        <r>
          <rPr>
            <b/>
            <sz val="9"/>
            <color indexed="81"/>
            <rFont val="Tahoma"/>
            <family val="2"/>
          </rPr>
          <t xml:space="preserve">[Date Format: dd/MM/yyyy]Please double click to show the popup
</t>
        </r>
      </text>
    </comment>
    <comment ref="J11" authorId="0" shapeId="0">
      <text>
        <r>
          <rPr>
            <b/>
            <sz val="9"/>
            <color indexed="81"/>
            <rFont val="Tahoma"/>
            <family val="2"/>
          </rPr>
          <t xml:space="preserve">[Date Format: dd/MM/yyyy]Please double click to show the popup
</t>
        </r>
      </text>
    </comment>
    <comment ref="E78" authorId="0" shapeId="0">
      <text>
        <r>
          <rPr>
            <b/>
            <sz val="9"/>
            <color indexed="81"/>
            <rFont val="Tahoma"/>
            <family val="2"/>
          </rPr>
          <t xml:space="preserve">[Date Format: dd/MM/yyyy]Please double click to show the popup
</t>
        </r>
      </text>
    </comment>
    <comment ref="F78" authorId="0" shapeId="0">
      <text>
        <r>
          <rPr>
            <b/>
            <sz val="9"/>
            <color indexed="81"/>
            <rFont val="Tahoma"/>
            <family val="2"/>
          </rPr>
          <t xml:space="preserve">[Date Format: dd/MM/yyyy]Please double click to show the popup
</t>
        </r>
      </text>
    </comment>
    <comment ref="G78" authorId="0" shapeId="0">
      <text>
        <r>
          <rPr>
            <b/>
            <sz val="9"/>
            <color indexed="81"/>
            <rFont val="Tahoma"/>
            <family val="2"/>
          </rPr>
          <t xml:space="preserve">[Date Format: dd/MM/yyyy]Please double click to show the popup
</t>
        </r>
      </text>
    </comment>
    <comment ref="H78" authorId="0" shapeId="0">
      <text>
        <r>
          <rPr>
            <b/>
            <sz val="9"/>
            <color indexed="81"/>
            <rFont val="Tahoma"/>
            <family val="2"/>
          </rPr>
          <t xml:space="preserve">[Date Format: dd/MM/yyyy]Please double click to show the popup
</t>
        </r>
      </text>
    </comment>
    <comment ref="I78" authorId="0" shapeId="0">
      <text>
        <r>
          <rPr>
            <b/>
            <sz val="9"/>
            <color indexed="81"/>
            <rFont val="Tahoma"/>
            <family val="2"/>
          </rPr>
          <t xml:space="preserve">[Date Format: dd/MM/yyyy]Please double click to show the popup
</t>
        </r>
      </text>
    </comment>
    <comment ref="J78" authorId="0" shapeId="0">
      <text>
        <r>
          <rPr>
            <b/>
            <sz val="9"/>
            <color indexed="81"/>
            <rFont val="Tahoma"/>
            <family val="2"/>
          </rPr>
          <t xml:space="preserve">[Date Format: dd/MM/yyyy]Please double click to show the popup
</t>
        </r>
      </text>
    </comment>
    <comment ref="E79" authorId="0" shapeId="0">
      <text>
        <r>
          <rPr>
            <b/>
            <sz val="9"/>
            <color indexed="81"/>
            <rFont val="Tahoma"/>
            <family val="2"/>
          </rPr>
          <t xml:space="preserve">[Date Format: dd/MM/yyyy]Please double click to show the popup
</t>
        </r>
      </text>
    </comment>
    <comment ref="F79" authorId="0" shapeId="0">
      <text>
        <r>
          <rPr>
            <b/>
            <sz val="9"/>
            <color indexed="81"/>
            <rFont val="Tahoma"/>
            <family val="2"/>
          </rPr>
          <t xml:space="preserve">[Date Format: dd/MM/yyyy]Please double click to show the popup
</t>
        </r>
      </text>
    </comment>
    <comment ref="G79" authorId="0" shapeId="0">
      <text>
        <r>
          <rPr>
            <b/>
            <sz val="9"/>
            <color indexed="81"/>
            <rFont val="Tahoma"/>
            <family val="2"/>
          </rPr>
          <t xml:space="preserve">[Date Format: dd/MM/yyyy]Please double click to show the popup
</t>
        </r>
      </text>
    </comment>
    <comment ref="H79" authorId="0" shapeId="0">
      <text>
        <r>
          <rPr>
            <b/>
            <sz val="9"/>
            <color indexed="81"/>
            <rFont val="Tahoma"/>
            <family val="2"/>
          </rPr>
          <t xml:space="preserve">[Date Format: dd/MM/yyyy]Please double click to show the popup
</t>
        </r>
      </text>
    </comment>
    <comment ref="I79" authorId="0" shapeId="0">
      <text>
        <r>
          <rPr>
            <b/>
            <sz val="9"/>
            <color indexed="81"/>
            <rFont val="Tahoma"/>
            <family val="2"/>
          </rPr>
          <t xml:space="preserve">[Date Format: dd/MM/yyyy]Please double click to show the popup
</t>
        </r>
      </text>
    </comment>
    <comment ref="J79" authorId="0" shapeId="0">
      <text>
        <r>
          <rPr>
            <b/>
            <sz val="9"/>
            <color indexed="81"/>
            <rFont val="Tahoma"/>
            <family val="2"/>
          </rPr>
          <t xml:space="preserve">[Date Format: dd/MM/yyyy]Please double click to show the popup
</t>
        </r>
      </text>
    </comment>
    <comment ref="E90" authorId="0" shapeId="0">
      <text>
        <r>
          <rPr>
            <b/>
            <sz val="9"/>
            <color indexed="81"/>
            <rFont val="Tahoma"/>
            <family val="2"/>
          </rPr>
          <t xml:space="preserve">[Date Format: dd/MM/yyyy]Please double click to show the popup
</t>
        </r>
      </text>
    </comment>
    <comment ref="F90" authorId="0" shapeId="0">
      <text>
        <r>
          <rPr>
            <b/>
            <sz val="9"/>
            <color indexed="81"/>
            <rFont val="Tahoma"/>
            <family val="2"/>
          </rPr>
          <t xml:space="preserve">[Date Format: dd/MM/yyyy]Please double click to show the popup
</t>
        </r>
      </text>
    </comment>
    <comment ref="G90" authorId="0" shapeId="0">
      <text>
        <r>
          <rPr>
            <b/>
            <sz val="9"/>
            <color indexed="81"/>
            <rFont val="Tahoma"/>
            <family val="2"/>
          </rPr>
          <t xml:space="preserve">[Date Format: dd/MM/yyyy]Please double click to show the popup
</t>
        </r>
      </text>
    </comment>
    <comment ref="H90" authorId="0" shapeId="0">
      <text>
        <r>
          <rPr>
            <b/>
            <sz val="9"/>
            <color indexed="81"/>
            <rFont val="Tahoma"/>
            <family val="2"/>
          </rPr>
          <t xml:space="preserve">[Date Format: dd/MM/yyyy]Please double click to show the popup
</t>
        </r>
      </text>
    </comment>
    <comment ref="I90" authorId="0" shapeId="0">
      <text>
        <r>
          <rPr>
            <b/>
            <sz val="9"/>
            <color indexed="81"/>
            <rFont val="Tahoma"/>
            <family val="2"/>
          </rPr>
          <t xml:space="preserve">[Date Format: dd/MM/yyyy]Please double click to show the popup
</t>
        </r>
      </text>
    </comment>
    <comment ref="J90" authorId="0" shapeId="0">
      <text>
        <r>
          <rPr>
            <b/>
            <sz val="9"/>
            <color indexed="81"/>
            <rFont val="Tahoma"/>
            <family val="2"/>
          </rPr>
          <t xml:space="preserve">[Date Format: dd/MM/yyyy]Please double click to show the popup
</t>
        </r>
      </text>
    </comment>
    <comment ref="E91" authorId="0" shapeId="0">
      <text>
        <r>
          <rPr>
            <b/>
            <sz val="9"/>
            <color indexed="81"/>
            <rFont val="Tahoma"/>
            <family val="2"/>
          </rPr>
          <t xml:space="preserve">[Date Format: dd/MM/yyyy]Please double click to show the popup
</t>
        </r>
      </text>
    </comment>
    <comment ref="F91" authorId="0" shapeId="0">
      <text>
        <r>
          <rPr>
            <b/>
            <sz val="9"/>
            <color indexed="81"/>
            <rFont val="Tahoma"/>
            <family val="2"/>
          </rPr>
          <t xml:space="preserve">[Date Format: dd/MM/yyyy]Please double click to show the popup
</t>
        </r>
      </text>
    </comment>
    <comment ref="G91" authorId="0" shapeId="0">
      <text>
        <r>
          <rPr>
            <b/>
            <sz val="9"/>
            <color indexed="81"/>
            <rFont val="Tahoma"/>
            <family val="2"/>
          </rPr>
          <t xml:space="preserve">[Date Format: dd/MM/yyyy]Please double click to show the popup
</t>
        </r>
      </text>
    </comment>
    <comment ref="H91" authorId="0" shapeId="0">
      <text>
        <r>
          <rPr>
            <b/>
            <sz val="9"/>
            <color indexed="81"/>
            <rFont val="Tahoma"/>
            <family val="2"/>
          </rPr>
          <t xml:space="preserve">[Date Format: dd/MM/yyyy]Please double click to show the popup
</t>
        </r>
      </text>
    </comment>
    <comment ref="I91" authorId="0" shapeId="0">
      <text>
        <r>
          <rPr>
            <b/>
            <sz val="9"/>
            <color indexed="81"/>
            <rFont val="Tahoma"/>
            <family val="2"/>
          </rPr>
          <t xml:space="preserve">[Date Format: dd/MM/yyyy]Please double click to show the popup
</t>
        </r>
      </text>
    </comment>
    <comment ref="J91" authorId="0" shapeId="0">
      <text>
        <r>
          <rPr>
            <b/>
            <sz val="9"/>
            <color indexed="81"/>
            <rFont val="Tahoma"/>
            <family val="2"/>
          </rPr>
          <t xml:space="preserve">[Date Format: dd/MM/yyyy]Please double click to show the popup
</t>
        </r>
      </text>
    </comment>
    <comment ref="E171" authorId="0" shapeId="0">
      <text>
        <r>
          <rPr>
            <b/>
            <sz val="9"/>
            <color indexed="81"/>
            <rFont val="Tahoma"/>
            <family val="2"/>
          </rPr>
          <t xml:space="preserve">[Unit: PURE]
[Scale: Actuals]
</t>
        </r>
      </text>
    </comment>
    <comment ref="F171" authorId="0" shapeId="0">
      <text>
        <r>
          <rPr>
            <b/>
            <sz val="9"/>
            <color indexed="81"/>
            <rFont val="Tahoma"/>
            <family val="2"/>
          </rPr>
          <t xml:space="preserve">[Unit: PURE]
[Scale: Actuals]
</t>
        </r>
      </text>
    </comment>
    <comment ref="G171" authorId="0" shapeId="0">
      <text>
        <r>
          <rPr>
            <b/>
            <sz val="9"/>
            <color indexed="81"/>
            <rFont val="Tahoma"/>
            <family val="2"/>
          </rPr>
          <t xml:space="preserve">[Unit: PURE]
[Scale: Actuals]
</t>
        </r>
      </text>
    </comment>
    <comment ref="E172" authorId="0" shapeId="0">
      <text>
        <r>
          <rPr>
            <b/>
            <sz val="9"/>
            <color indexed="81"/>
            <rFont val="Tahoma"/>
            <family val="2"/>
          </rPr>
          <t xml:space="preserve">[Unit: PURE]
[Scale: Actuals]
</t>
        </r>
      </text>
    </comment>
    <comment ref="F172" authorId="0" shapeId="0">
      <text>
        <r>
          <rPr>
            <b/>
            <sz val="9"/>
            <color indexed="81"/>
            <rFont val="Tahoma"/>
            <family val="2"/>
          </rPr>
          <t xml:space="preserve">[Unit: PURE]
[Scale: Actuals]
</t>
        </r>
      </text>
    </comment>
    <comment ref="G172" authorId="0" shapeId="0">
      <text>
        <r>
          <rPr>
            <b/>
            <sz val="9"/>
            <color indexed="81"/>
            <rFont val="Tahoma"/>
            <family val="2"/>
          </rPr>
          <t xml:space="preserve">[Unit: PURE]
[Scale: Actuals]
</t>
        </r>
      </text>
    </comment>
    <comment ref="E173" authorId="0" shapeId="0">
      <text>
        <r>
          <rPr>
            <b/>
            <sz val="9"/>
            <color indexed="81"/>
            <rFont val="Tahoma"/>
            <family val="2"/>
          </rPr>
          <t xml:space="preserve">[Unit: PURE]
[Scale: Actuals]
</t>
        </r>
      </text>
    </comment>
    <comment ref="F173" authorId="0" shapeId="0">
      <text>
        <r>
          <rPr>
            <b/>
            <sz val="9"/>
            <color indexed="81"/>
            <rFont val="Tahoma"/>
            <family val="2"/>
          </rPr>
          <t xml:space="preserve">[Unit: PURE]
[Scale: Actuals]
</t>
        </r>
      </text>
    </comment>
    <comment ref="G173" authorId="0" shapeId="0">
      <text>
        <r>
          <rPr>
            <b/>
            <sz val="9"/>
            <color indexed="81"/>
            <rFont val="Tahoma"/>
            <family val="2"/>
          </rPr>
          <t xml:space="preserve">[Unit: PURE]
[Scale: Actuals]
</t>
        </r>
      </text>
    </comment>
    <comment ref="E174" authorId="0" shapeId="0">
      <text>
        <r>
          <rPr>
            <b/>
            <sz val="9"/>
            <color indexed="81"/>
            <rFont val="Tahoma"/>
            <family val="2"/>
          </rPr>
          <t xml:space="preserve">[Unit: PURE]
[Scale: Actuals]
</t>
        </r>
      </text>
    </comment>
    <comment ref="F174" authorId="0" shapeId="0">
      <text>
        <r>
          <rPr>
            <b/>
            <sz val="9"/>
            <color indexed="81"/>
            <rFont val="Tahoma"/>
            <family val="2"/>
          </rPr>
          <t xml:space="preserve">[Unit: PURE]
[Scale: Actuals]
</t>
        </r>
      </text>
    </comment>
    <comment ref="G174" authorId="0" shapeId="0">
      <text>
        <r>
          <rPr>
            <b/>
            <sz val="9"/>
            <color indexed="81"/>
            <rFont val="Tahoma"/>
            <family val="2"/>
          </rPr>
          <t xml:space="preserve">[Unit: PURE]
[Scale: Actuals]
</t>
        </r>
      </text>
    </comment>
    <comment ref="E175" authorId="0" shapeId="0">
      <text>
        <r>
          <rPr>
            <b/>
            <sz val="9"/>
            <color indexed="81"/>
            <rFont val="Tahoma"/>
            <family val="2"/>
          </rPr>
          <t xml:space="preserve">[Unit: PURE]
[Scale: Actuals]
</t>
        </r>
      </text>
    </comment>
    <comment ref="F175" authorId="0" shapeId="0">
      <text>
        <r>
          <rPr>
            <b/>
            <sz val="9"/>
            <color indexed="81"/>
            <rFont val="Tahoma"/>
            <family val="2"/>
          </rPr>
          <t xml:space="preserve">[Unit: PURE]
[Scale: Actuals]
</t>
        </r>
      </text>
    </comment>
    <comment ref="G175" authorId="0" shapeId="0">
      <text>
        <r>
          <rPr>
            <b/>
            <sz val="9"/>
            <color indexed="81"/>
            <rFont val="Tahoma"/>
            <family val="2"/>
          </rPr>
          <t xml:space="preserve">[Unit: PURE]
[Scale: Actuals]
</t>
        </r>
      </text>
    </comment>
  </commentList>
</comments>
</file>

<file path=xl/comments3.xml><?xml version="1.0" encoding="utf-8"?>
<comments xmlns="http://schemas.openxmlformats.org/spreadsheetml/2006/main">
  <authors>
    <author>arun patel</author>
  </authors>
  <commentList>
    <comment ref="E9" authorId="0" shapeId="0">
      <text>
        <r>
          <rPr>
            <b/>
            <sz val="9"/>
            <color indexed="81"/>
            <rFont val="Tahoma"/>
            <family val="2"/>
          </rPr>
          <t xml:space="preserve">[Date Format: dd/MM/yyyy]Please double click to show the popup
</t>
        </r>
      </text>
    </comment>
    <comment ref="F9" authorId="0" shapeId="0">
      <text>
        <r>
          <rPr>
            <b/>
            <sz val="9"/>
            <color indexed="81"/>
            <rFont val="Tahoma"/>
            <family val="2"/>
          </rPr>
          <t xml:space="preserve">[Date Format: dd/MM/yyyy]Please double click to show the popup
</t>
        </r>
      </text>
    </comment>
    <comment ref="G9" authorId="0" shapeId="0">
      <text>
        <r>
          <rPr>
            <b/>
            <sz val="9"/>
            <color indexed="81"/>
            <rFont val="Tahoma"/>
            <family val="2"/>
          </rPr>
          <t xml:space="preserve">[Date Format: dd/MM/yyyy]Please double click to show the popup
</t>
        </r>
      </text>
    </comment>
    <comment ref="E10" authorId="0" shapeId="0">
      <text>
        <r>
          <rPr>
            <b/>
            <sz val="9"/>
            <color indexed="81"/>
            <rFont val="Tahoma"/>
            <family val="2"/>
          </rPr>
          <t xml:space="preserve">[Date Format: dd/MM/yyyy]Please double click to show the popup
</t>
        </r>
      </text>
    </comment>
    <comment ref="F10" authorId="0" shapeId="0">
      <text>
        <r>
          <rPr>
            <b/>
            <sz val="9"/>
            <color indexed="81"/>
            <rFont val="Tahoma"/>
            <family val="2"/>
          </rPr>
          <t xml:space="preserve">[Date Format: dd/MM/yyyy]Please double click to show the popup
</t>
        </r>
      </text>
    </comment>
    <comment ref="G10" authorId="0" shapeId="0">
      <text>
        <r>
          <rPr>
            <b/>
            <sz val="9"/>
            <color indexed="81"/>
            <rFont val="Tahoma"/>
            <family val="2"/>
          </rPr>
          <t xml:space="preserve">[Date Format: dd/MM/yyyy]Please double click to show the popup
</t>
        </r>
      </text>
    </comment>
  </commentList>
</comments>
</file>

<file path=xl/comments4.xml><?xml version="1.0" encoding="utf-8"?>
<comments xmlns="http://schemas.openxmlformats.org/spreadsheetml/2006/main">
  <authors>
    <author>arun patel</author>
  </authors>
  <commentList>
    <comment ref="G8" authorId="0" shapeId="0">
      <text>
        <r>
          <rPr>
            <b/>
            <sz val="9"/>
            <color indexed="81"/>
            <rFont val="Tahoma"/>
            <family val="2"/>
          </rPr>
          <t xml:space="preserve">[Date Format: dd/MM/yyyy]Please double click to show the popup
</t>
        </r>
      </text>
    </comment>
    <comment ref="H8" authorId="0" shapeId="0">
      <text>
        <r>
          <rPr>
            <b/>
            <sz val="9"/>
            <color indexed="81"/>
            <rFont val="Tahoma"/>
            <family val="2"/>
          </rPr>
          <t xml:space="preserve">[Date Format: dd/MM/yyyy]Please double click to show the popup
</t>
        </r>
      </text>
    </comment>
    <comment ref="I8" authorId="0" shapeId="0">
      <text>
        <r>
          <rPr>
            <b/>
            <sz val="9"/>
            <color indexed="81"/>
            <rFont val="Tahoma"/>
            <family val="2"/>
          </rPr>
          <t xml:space="preserve">[Date Format: dd/MM/yyyy]Please double click to show the popup
</t>
        </r>
      </text>
    </comment>
    <comment ref="J8" authorId="0" shapeId="0">
      <text>
        <r>
          <rPr>
            <b/>
            <sz val="9"/>
            <color indexed="81"/>
            <rFont val="Tahoma"/>
            <family val="2"/>
          </rPr>
          <t xml:space="preserve">[Date Format: dd/MM/yyyy]Please double click to show the popup
</t>
        </r>
      </text>
    </comment>
    <comment ref="K8" authorId="0" shapeId="0">
      <text>
        <r>
          <rPr>
            <b/>
            <sz val="9"/>
            <color indexed="81"/>
            <rFont val="Tahoma"/>
            <family val="2"/>
          </rPr>
          <t xml:space="preserve">[Date Format: dd/MM/yyyy]Please double click to show the popup
</t>
        </r>
      </text>
    </comment>
    <comment ref="L8" authorId="0" shapeId="0">
      <text>
        <r>
          <rPr>
            <b/>
            <sz val="9"/>
            <color indexed="81"/>
            <rFont val="Tahoma"/>
            <family val="2"/>
          </rPr>
          <t xml:space="preserve">[Date Format: dd/MM/yyyy]Please double click to show the popup
</t>
        </r>
      </text>
    </comment>
    <comment ref="M8" authorId="0" shapeId="0">
      <text>
        <r>
          <rPr>
            <b/>
            <sz val="9"/>
            <color indexed="81"/>
            <rFont val="Tahoma"/>
            <family val="2"/>
          </rPr>
          <t xml:space="preserve">[Date Format: dd/MM/yyyy]Please double click to show the popup
</t>
        </r>
      </text>
    </comment>
    <comment ref="N8" authorId="0" shapeId="0">
      <text>
        <r>
          <rPr>
            <b/>
            <sz val="9"/>
            <color indexed="81"/>
            <rFont val="Tahoma"/>
            <family val="2"/>
          </rPr>
          <t xml:space="preserve">[Date Format: dd/MM/yyyy]Please double click to show the popup
</t>
        </r>
      </text>
    </comment>
    <comment ref="G9" authorId="0" shapeId="0">
      <text>
        <r>
          <rPr>
            <b/>
            <sz val="9"/>
            <color indexed="81"/>
            <rFont val="Tahoma"/>
            <family val="2"/>
          </rPr>
          <t xml:space="preserve">[Date Format: dd/MM/yyyy]Please double click to show the popup
</t>
        </r>
      </text>
    </comment>
    <comment ref="H9" authorId="0" shapeId="0">
      <text>
        <r>
          <rPr>
            <b/>
            <sz val="9"/>
            <color indexed="81"/>
            <rFont val="Tahoma"/>
            <family val="2"/>
          </rPr>
          <t xml:space="preserve">[Date Format: dd/MM/yyyy]Please double click to show the popup
</t>
        </r>
      </text>
    </comment>
    <comment ref="I9" authorId="0" shapeId="0">
      <text>
        <r>
          <rPr>
            <b/>
            <sz val="9"/>
            <color indexed="81"/>
            <rFont val="Tahoma"/>
            <family val="2"/>
          </rPr>
          <t xml:space="preserve">[Date Format: dd/MM/yyyy]Please double click to show the popup
</t>
        </r>
      </text>
    </comment>
    <comment ref="J9" authorId="0" shapeId="0">
      <text>
        <r>
          <rPr>
            <b/>
            <sz val="9"/>
            <color indexed="81"/>
            <rFont val="Tahoma"/>
            <family val="2"/>
          </rPr>
          <t xml:space="preserve">[Date Format: dd/MM/yyyy]Please double click to show the popup
</t>
        </r>
      </text>
    </comment>
    <comment ref="K9" authorId="0" shapeId="0">
      <text>
        <r>
          <rPr>
            <b/>
            <sz val="9"/>
            <color indexed="81"/>
            <rFont val="Tahoma"/>
            <family val="2"/>
          </rPr>
          <t xml:space="preserve">[Date Format: dd/MM/yyyy]Please double click to show the popup
</t>
        </r>
      </text>
    </comment>
    <comment ref="L9" authorId="0" shapeId="0">
      <text>
        <r>
          <rPr>
            <b/>
            <sz val="9"/>
            <color indexed="81"/>
            <rFont val="Tahoma"/>
            <family val="2"/>
          </rPr>
          <t xml:space="preserve">[Date Format: dd/MM/yyyy]Please double click to show the popup
</t>
        </r>
      </text>
    </comment>
    <comment ref="M9" authorId="0" shapeId="0">
      <text>
        <r>
          <rPr>
            <b/>
            <sz val="9"/>
            <color indexed="81"/>
            <rFont val="Tahoma"/>
            <family val="2"/>
          </rPr>
          <t xml:space="preserve">[Date Format: dd/MM/yyyy]Please double click to show the popup
</t>
        </r>
      </text>
    </comment>
    <comment ref="N9" authorId="0" shapeId="0">
      <text>
        <r>
          <rPr>
            <b/>
            <sz val="9"/>
            <color indexed="81"/>
            <rFont val="Tahoma"/>
            <family val="2"/>
          </rPr>
          <t xml:space="preserve">[Date Format: dd/MM/yyyy]Please double click to show the popup
</t>
        </r>
      </text>
    </comment>
    <comment ref="G14" authorId="0" shapeId="0">
      <text>
        <r>
          <rPr>
            <b/>
            <sz val="9"/>
            <color indexed="81"/>
            <rFont val="Tahoma"/>
            <family val="2"/>
          </rPr>
          <t xml:space="preserve">[Unit: PURE]
[Scale: Actuals]
[Primary: Number of outflow of funds accounts between HO and branches subsidiaries joint venture]
</t>
        </r>
      </text>
    </comment>
    <comment ref="H14" authorId="0" shapeId="0">
      <text>
        <r>
          <rPr>
            <b/>
            <sz val="9"/>
            <color indexed="81"/>
            <rFont val="Tahoma"/>
            <family val="2"/>
          </rPr>
          <t xml:space="preserve">[Primary: Outflow of funds between HO and branches subsidiaries joint venture]
</t>
        </r>
      </text>
    </comment>
    <comment ref="I14" authorId="0" shapeId="0">
      <text>
        <r>
          <rPr>
            <b/>
            <sz val="9"/>
            <color indexed="81"/>
            <rFont val="Tahoma"/>
            <family val="2"/>
          </rPr>
          <t xml:space="preserve">[Unit: PURE]
[Scale: Actuals]
[Primary: Number of outflow of funds accounts between HO and branches subsidiaries joint venture97]
</t>
        </r>
      </text>
    </comment>
    <comment ref="J14" authorId="0" shapeId="0">
      <text>
        <r>
          <rPr>
            <b/>
            <sz val="9"/>
            <color indexed="81"/>
            <rFont val="Tahoma"/>
            <family val="2"/>
          </rPr>
          <t xml:space="preserve">[Primary: Outflow of funds between HO and branches subsidiaries joint venture100]
</t>
        </r>
      </text>
    </comment>
    <comment ref="K14" authorId="0" shapeId="0">
      <text>
        <r>
          <rPr>
            <b/>
            <sz val="9"/>
            <color indexed="81"/>
            <rFont val="Tahoma"/>
            <family val="2"/>
          </rPr>
          <t xml:space="preserve">[Unit: PURE]
[Scale: Actuals]
[Primary: Number of outflow of funds accounts between HO and branches subsidiaries joint venture98]
</t>
        </r>
      </text>
    </comment>
    <comment ref="L14" authorId="0" shapeId="0">
      <text>
        <r>
          <rPr>
            <b/>
            <sz val="9"/>
            <color indexed="81"/>
            <rFont val="Tahoma"/>
            <family val="2"/>
          </rPr>
          <t xml:space="preserve">[Primary: Outflow of funds between HO and branches subsidiaries joint venture101]
</t>
        </r>
      </text>
    </comment>
    <comment ref="M14" authorId="0" shapeId="0">
      <text>
        <r>
          <rPr>
            <b/>
            <sz val="9"/>
            <color indexed="81"/>
            <rFont val="Tahoma"/>
            <family val="2"/>
          </rPr>
          <t xml:space="preserve">[Unit: PURE]
[Scale: Actuals]
[Primary: Number of outflow of funds accounts between HO and branches subsidiaries joint venture99]
</t>
        </r>
      </text>
    </comment>
    <comment ref="N14" authorId="0" shapeId="0">
      <text>
        <r>
          <rPr>
            <b/>
            <sz val="9"/>
            <color indexed="81"/>
            <rFont val="Tahoma"/>
            <family val="2"/>
          </rPr>
          <t xml:space="preserve">[Primary: Outflow of funds between HO and branches subsidiaries joint venture102]
</t>
        </r>
      </text>
    </comment>
    <comment ref="G15" authorId="0" shapeId="0">
      <text>
        <r>
          <rPr>
            <b/>
            <sz val="9"/>
            <color indexed="81"/>
            <rFont val="Tahoma"/>
            <family val="2"/>
          </rPr>
          <t xml:space="preserve">[Unit: PURE]
[Scale: Actuals]
[Primary: Number of accounts of capital remitted by head office to branch subsidiary joint venture]
</t>
        </r>
      </text>
    </comment>
    <comment ref="H15" authorId="0" shapeId="0">
      <text>
        <r>
          <rPr>
            <b/>
            <sz val="9"/>
            <color indexed="81"/>
            <rFont val="Tahoma"/>
            <family val="2"/>
          </rPr>
          <t xml:space="preserve">[Primary: Amount of capital remitted by head office to branch subsidiary joint venture]
</t>
        </r>
      </text>
    </comment>
    <comment ref="I15" authorId="0" shapeId="0">
      <text>
        <r>
          <rPr>
            <b/>
            <sz val="9"/>
            <color indexed="81"/>
            <rFont val="Tahoma"/>
            <family val="2"/>
          </rPr>
          <t xml:space="preserve">[Unit: PURE]
[Scale: Actuals]
[Primary: Number of accounts of capital remitted by head office to branch subsidiary joint venture1]
</t>
        </r>
      </text>
    </comment>
    <comment ref="J15" authorId="0" shapeId="0">
      <text>
        <r>
          <rPr>
            <b/>
            <sz val="9"/>
            <color indexed="81"/>
            <rFont val="Tahoma"/>
            <family val="2"/>
          </rPr>
          <t xml:space="preserve">[Primary: Amount of capital remitted by head office to branch subsidiary joint venture25]
</t>
        </r>
      </text>
    </comment>
    <comment ref="K15" authorId="0" shapeId="0">
      <text>
        <r>
          <rPr>
            <b/>
            <sz val="9"/>
            <color indexed="81"/>
            <rFont val="Tahoma"/>
            <family val="2"/>
          </rPr>
          <t xml:space="preserve">[Unit: PURE]
[Scale: Actuals]
[Primary: Number of accounts of capital remitted by head office to branch subsidiary joint venture2]
</t>
        </r>
      </text>
    </comment>
    <comment ref="L15" authorId="0" shapeId="0">
      <text>
        <r>
          <rPr>
            <b/>
            <sz val="9"/>
            <color indexed="81"/>
            <rFont val="Tahoma"/>
            <family val="2"/>
          </rPr>
          <t xml:space="preserve">[Primary: Amount of capital remitted by head office to branch subsidiary joint venture26]
</t>
        </r>
      </text>
    </comment>
    <comment ref="M15" authorId="0" shapeId="0">
      <text>
        <r>
          <rPr>
            <b/>
            <sz val="9"/>
            <color indexed="81"/>
            <rFont val="Tahoma"/>
            <family val="2"/>
          </rPr>
          <t xml:space="preserve">[Unit: PURE]
[Scale: Actuals]
[Primary: Number of accounts of capital remitted by head office to branch subsidiary joint venture3]
</t>
        </r>
      </text>
    </comment>
    <comment ref="N15" authorId="0" shapeId="0">
      <text>
        <r>
          <rPr>
            <b/>
            <sz val="9"/>
            <color indexed="81"/>
            <rFont val="Tahoma"/>
            <family val="2"/>
          </rPr>
          <t xml:space="preserve">[Primary: Amount of capital remitted by head office to branch subsidiary joint venture27]
</t>
        </r>
      </text>
    </comment>
    <comment ref="G16" authorId="0" shapeId="0">
      <text>
        <r>
          <rPr>
            <b/>
            <sz val="9"/>
            <color indexed="81"/>
            <rFont val="Tahoma"/>
            <family val="2"/>
          </rPr>
          <t xml:space="preserve">[Unit: PURE]
[Scale: Actuals]
[Primary: Number of accounts for which retained earnings remitted]
</t>
        </r>
      </text>
    </comment>
    <comment ref="H16" authorId="0" shapeId="0">
      <text>
        <r>
          <rPr>
            <b/>
            <sz val="9"/>
            <color indexed="81"/>
            <rFont val="Tahoma"/>
            <family val="2"/>
          </rPr>
          <t xml:space="preserve">[Primary: Amount of retained earnings remitted]
</t>
        </r>
      </text>
    </comment>
    <comment ref="I16" authorId="0" shapeId="0">
      <text>
        <r>
          <rPr>
            <b/>
            <sz val="9"/>
            <color indexed="81"/>
            <rFont val="Tahoma"/>
            <family val="2"/>
          </rPr>
          <t xml:space="preserve">[Unit: PURE]
[Scale: Actuals]
[Primary: Number of accounts for which retained earnings remitted4]
</t>
        </r>
      </text>
    </comment>
    <comment ref="J16" authorId="0" shapeId="0">
      <text>
        <r>
          <rPr>
            <b/>
            <sz val="9"/>
            <color indexed="81"/>
            <rFont val="Tahoma"/>
            <family val="2"/>
          </rPr>
          <t xml:space="preserve">[Primary: Amount of retained earnings remitted28]
</t>
        </r>
      </text>
    </comment>
    <comment ref="K16" authorId="0" shapeId="0">
      <text>
        <r>
          <rPr>
            <b/>
            <sz val="9"/>
            <color indexed="81"/>
            <rFont val="Tahoma"/>
            <family val="2"/>
          </rPr>
          <t xml:space="preserve">[Unit: PURE]
[Scale: Actuals]
[Primary: Number of accounts for which retained earnings remitted5]
</t>
        </r>
      </text>
    </comment>
    <comment ref="L16" authorId="0" shapeId="0">
      <text>
        <r>
          <rPr>
            <b/>
            <sz val="9"/>
            <color indexed="81"/>
            <rFont val="Tahoma"/>
            <family val="2"/>
          </rPr>
          <t xml:space="preserve">[Primary: Amount of retained earnings remitted29]
</t>
        </r>
      </text>
    </comment>
    <comment ref="M16" authorId="0" shapeId="0">
      <text>
        <r>
          <rPr>
            <b/>
            <sz val="9"/>
            <color indexed="81"/>
            <rFont val="Tahoma"/>
            <family val="2"/>
          </rPr>
          <t xml:space="preserve">[Unit: PURE]
[Scale: Actuals]
[Primary: Number of accounts for which retained earnings remitted6]
</t>
        </r>
      </text>
    </comment>
    <comment ref="N16" authorId="0" shapeId="0">
      <text>
        <r>
          <rPr>
            <b/>
            <sz val="9"/>
            <color indexed="81"/>
            <rFont val="Tahoma"/>
            <family val="2"/>
          </rPr>
          <t xml:space="preserve">[Primary: Amount of retained earnings remitted30]
</t>
        </r>
      </text>
    </comment>
    <comment ref="G17" authorId="0" shapeId="0">
      <text>
        <r>
          <rPr>
            <b/>
            <sz val="9"/>
            <color indexed="81"/>
            <rFont val="Tahoma"/>
            <family val="2"/>
          </rPr>
          <t xml:space="preserve">[Unit: PURE]
[Scale: Actuals]
[Primary: Number of accounts of which HO funds remitted for funding requirements of by branch subsidiary joint venture]
</t>
        </r>
      </text>
    </comment>
    <comment ref="H17" authorId="0" shapeId="0">
      <text>
        <r>
          <rPr>
            <b/>
            <sz val="9"/>
            <color indexed="81"/>
            <rFont val="Tahoma"/>
            <family val="2"/>
          </rPr>
          <t xml:space="preserve">[Primary: Amount of HO funds remitted for funding requirements of by branch subsidiary joint venture]
</t>
        </r>
      </text>
    </comment>
    <comment ref="I17" authorId="0" shapeId="0">
      <text>
        <r>
          <rPr>
            <b/>
            <sz val="9"/>
            <color indexed="81"/>
            <rFont val="Tahoma"/>
            <family val="2"/>
          </rPr>
          <t xml:space="preserve">[Unit: PURE]
[Scale: Actuals]
[Primary: Number of accounts of which HO funds remitted for funding requirements of by branch subsidiary joint venture7]
</t>
        </r>
      </text>
    </comment>
    <comment ref="J17" authorId="0" shapeId="0">
      <text>
        <r>
          <rPr>
            <b/>
            <sz val="9"/>
            <color indexed="81"/>
            <rFont val="Tahoma"/>
            <family val="2"/>
          </rPr>
          <t xml:space="preserve">[Primary: Amount of HO funds remitted for funding requirements of by branch subsidiary joint venture31]
</t>
        </r>
      </text>
    </comment>
    <comment ref="K17" authorId="0" shapeId="0">
      <text>
        <r>
          <rPr>
            <b/>
            <sz val="9"/>
            <color indexed="81"/>
            <rFont val="Tahoma"/>
            <family val="2"/>
          </rPr>
          <t xml:space="preserve">[Unit: PURE]
[Scale: Actuals]
[Primary: Number of accounts of which HO funds remitted for funding requirements of by branch subsidiary joint venture8]
</t>
        </r>
      </text>
    </comment>
    <comment ref="L17" authorId="0" shapeId="0">
      <text>
        <r>
          <rPr>
            <b/>
            <sz val="9"/>
            <color indexed="81"/>
            <rFont val="Tahoma"/>
            <family val="2"/>
          </rPr>
          <t xml:space="preserve">[Primary: Amount of HO funds remitted for funding requirements of by branch subsidiary joint venture32]
</t>
        </r>
      </text>
    </comment>
    <comment ref="M17" authorId="0" shapeId="0">
      <text>
        <r>
          <rPr>
            <b/>
            <sz val="9"/>
            <color indexed="81"/>
            <rFont val="Tahoma"/>
            <family val="2"/>
          </rPr>
          <t xml:space="preserve">[Unit: PURE]
[Scale: Actuals]
[Primary: Number of accounts of which HO funds remitted for funding requirements of by branch subsidiary joint venture9]
</t>
        </r>
      </text>
    </comment>
    <comment ref="N17" authorId="0" shapeId="0">
      <text>
        <r>
          <rPr>
            <b/>
            <sz val="9"/>
            <color indexed="81"/>
            <rFont val="Tahoma"/>
            <family val="2"/>
          </rPr>
          <t xml:space="preserve">[Primary: Amount of HO funds remitted for funding requirements of by branch subsidiary joint venture33]
</t>
        </r>
      </text>
    </comment>
    <comment ref="G18" authorId="0" shapeId="0">
      <text>
        <r>
          <rPr>
            <b/>
            <sz val="9"/>
            <color indexed="81"/>
            <rFont val="Tahoma"/>
            <family val="2"/>
          </rPr>
          <t xml:space="preserve">[Unit: PURE]
[Scale: Actuals]
[Primary: Number of accounts aggregate from which provisions transferred from HO to branch or subsidiary or joint ventures]
</t>
        </r>
      </text>
    </comment>
    <comment ref="H18" authorId="0" shapeId="0">
      <text>
        <r>
          <rPr>
            <b/>
            <sz val="9"/>
            <color indexed="81"/>
            <rFont val="Tahoma"/>
            <family val="2"/>
          </rPr>
          <t xml:space="preserve">[Primary: Aggregate amount of provisions transferred from HO to branch or subsidiary or joint ventures]
</t>
        </r>
      </text>
    </comment>
    <comment ref="I18" authorId="0" shapeId="0">
      <text>
        <r>
          <rPr>
            <b/>
            <sz val="9"/>
            <color indexed="81"/>
            <rFont val="Tahoma"/>
            <family val="2"/>
          </rPr>
          <t xml:space="preserve">[Unit: PURE]
[Scale: Actuals]
[Primary: Number of accounts aggregate from which provisions transferred from HO to branch or subsidiary or joint ventures10]
</t>
        </r>
      </text>
    </comment>
    <comment ref="J18" authorId="0" shapeId="0">
      <text>
        <r>
          <rPr>
            <b/>
            <sz val="9"/>
            <color indexed="81"/>
            <rFont val="Tahoma"/>
            <family val="2"/>
          </rPr>
          <t xml:space="preserve">[Primary: Aggregate amount of provisions transferred from HO to branch or subsidiary or joint ventures34]
</t>
        </r>
      </text>
    </comment>
    <comment ref="K18" authorId="0" shapeId="0">
      <text>
        <r>
          <rPr>
            <b/>
            <sz val="9"/>
            <color indexed="81"/>
            <rFont val="Tahoma"/>
            <family val="2"/>
          </rPr>
          <t xml:space="preserve">[Unit: PURE]
[Scale: Actuals]
[Primary: Number of accounts aggregate from which provisions transferred from HO to branch or subsidiary or joint ventures11]
</t>
        </r>
      </text>
    </comment>
    <comment ref="L18" authorId="0" shapeId="0">
      <text>
        <r>
          <rPr>
            <b/>
            <sz val="9"/>
            <color indexed="81"/>
            <rFont val="Tahoma"/>
            <family val="2"/>
          </rPr>
          <t xml:space="preserve">[Primary: Aggregate amount of provisions transferred from HO to branch or subsidiary or joint ventures35]
</t>
        </r>
      </text>
    </comment>
    <comment ref="M18" authorId="0" shapeId="0">
      <text>
        <r>
          <rPr>
            <b/>
            <sz val="9"/>
            <color indexed="81"/>
            <rFont val="Tahoma"/>
            <family val="2"/>
          </rPr>
          <t xml:space="preserve">[Unit: PURE]
[Scale: Actuals]
[Primary: Number of accounts aggregate from which provisions transferred from HO to branch or subsidiary or joint ventures12]
</t>
        </r>
      </text>
    </comment>
    <comment ref="N18" authorId="0" shapeId="0">
      <text>
        <r>
          <rPr>
            <b/>
            <sz val="9"/>
            <color indexed="81"/>
            <rFont val="Tahoma"/>
            <family val="2"/>
          </rPr>
          <t xml:space="preserve">[Primary: Aggregate amount of provisions transferred from HO to branch or subsidiary or joint ventures36]
</t>
        </r>
      </text>
    </comment>
    <comment ref="G19" authorId="0" shapeId="0">
      <text>
        <r>
          <rPr>
            <b/>
            <sz val="9"/>
            <color indexed="81"/>
            <rFont val="Tahoma"/>
            <family val="2"/>
          </rPr>
          <t xml:space="preserve">[Unit: PURE]
[Scale: Actuals]
[Primary: Number of accounts from which provisions transferred from HO to branch or subsidiary or joint ventures on account of non- performing loans]
</t>
        </r>
      </text>
    </comment>
    <comment ref="H19" authorId="0" shapeId="0">
      <text>
        <r>
          <rPr>
            <b/>
            <sz val="9"/>
            <color indexed="81"/>
            <rFont val="Tahoma"/>
            <family val="2"/>
          </rPr>
          <t xml:space="preserve">[Primary: Provisions transferred from HO to branch or subsidiary or joint ventures on account of non- performing loans]
</t>
        </r>
      </text>
    </comment>
    <comment ref="I19" authorId="0" shapeId="0">
      <text>
        <r>
          <rPr>
            <b/>
            <sz val="9"/>
            <color indexed="81"/>
            <rFont val="Tahoma"/>
            <family val="2"/>
          </rPr>
          <t xml:space="preserve">[Unit: PURE]
[Scale: Actuals]
[Primary: Number of accounts from which provisions transferred from HO to branch or subsidiary or joint ventures on account of non- performing loans13]
</t>
        </r>
      </text>
    </comment>
    <comment ref="J19" authorId="0" shapeId="0">
      <text>
        <r>
          <rPr>
            <b/>
            <sz val="9"/>
            <color indexed="81"/>
            <rFont val="Tahoma"/>
            <family val="2"/>
          </rPr>
          <t xml:space="preserve">[Primary: Provisions transferred from HO to branch or subsidiary or joint ventures on account of non- performing loans37]
</t>
        </r>
      </text>
    </comment>
    <comment ref="K19" authorId="0" shapeId="0">
      <text>
        <r>
          <rPr>
            <b/>
            <sz val="9"/>
            <color indexed="81"/>
            <rFont val="Tahoma"/>
            <family val="2"/>
          </rPr>
          <t xml:space="preserve">[Unit: PURE]
[Scale: Actuals]
[Primary: Number of accounts from which provisions transferred from HO to branch or subsidiary or joint ventures on account of non- performing loans14]
</t>
        </r>
      </text>
    </comment>
    <comment ref="L19" authorId="0" shapeId="0">
      <text>
        <r>
          <rPr>
            <b/>
            <sz val="9"/>
            <color indexed="81"/>
            <rFont val="Tahoma"/>
            <family val="2"/>
          </rPr>
          <t xml:space="preserve">[Primary: Provisions transferred from HO to branch or subsidiary or joint ventures on account of non- performing loans38]
</t>
        </r>
      </text>
    </comment>
    <comment ref="M19" authorId="0" shapeId="0">
      <text>
        <r>
          <rPr>
            <b/>
            <sz val="9"/>
            <color indexed="81"/>
            <rFont val="Tahoma"/>
            <family val="2"/>
          </rPr>
          <t xml:space="preserve">[Unit: PURE]
[Scale: Actuals]
[Primary: Number of accounts from which provisions transferred from HO to branch or subsidiary or joint ventures on account of non- performing loans15]
</t>
        </r>
      </text>
    </comment>
    <comment ref="N19" authorId="0" shapeId="0">
      <text>
        <r>
          <rPr>
            <b/>
            <sz val="9"/>
            <color indexed="81"/>
            <rFont val="Tahoma"/>
            <family val="2"/>
          </rPr>
          <t xml:space="preserve">[Primary: Provisions transferred from HO to branch or subsidiary or joint ventures on account of non- performing loans39]
</t>
        </r>
      </text>
    </comment>
    <comment ref="G20" authorId="0" shapeId="0">
      <text>
        <r>
          <rPr>
            <b/>
            <sz val="9"/>
            <color indexed="81"/>
            <rFont val="Tahoma"/>
            <family val="2"/>
          </rPr>
          <t xml:space="preserve">[Unit: PURE]
[Scale: Actuals]
[Primary: Number of accounts from which provisions transferred from HO to branch or subsidiary or joint ventures on account of special mention loans]
</t>
        </r>
      </text>
    </comment>
    <comment ref="H20" authorId="0" shapeId="0">
      <text>
        <r>
          <rPr>
            <b/>
            <sz val="9"/>
            <color indexed="81"/>
            <rFont val="Tahoma"/>
            <family val="2"/>
          </rPr>
          <t xml:space="preserve">[Primary: Provisions transferred from HO to branch or subsidiary or joint ventures on account of special mention loans]
</t>
        </r>
      </text>
    </comment>
    <comment ref="I20" authorId="0" shapeId="0">
      <text>
        <r>
          <rPr>
            <b/>
            <sz val="9"/>
            <color indexed="81"/>
            <rFont val="Tahoma"/>
            <family val="2"/>
          </rPr>
          <t xml:space="preserve">[Unit: PURE]
[Scale: Actuals]
[Primary: Number of accounts from which provisions transferred from HO to branch or subsidiary or joint ventures on account of special mention loans16]
</t>
        </r>
      </text>
    </comment>
    <comment ref="J20" authorId="0" shapeId="0">
      <text>
        <r>
          <rPr>
            <b/>
            <sz val="9"/>
            <color indexed="81"/>
            <rFont val="Tahoma"/>
            <family val="2"/>
          </rPr>
          <t xml:space="preserve">[Primary: Provisions transferred from HO to branch or subsidiary or joint ventures on account of special mention loans40]
</t>
        </r>
      </text>
    </comment>
    <comment ref="K20" authorId="0" shapeId="0">
      <text>
        <r>
          <rPr>
            <b/>
            <sz val="9"/>
            <color indexed="81"/>
            <rFont val="Tahoma"/>
            <family val="2"/>
          </rPr>
          <t xml:space="preserve">[Unit: PURE]
[Scale: Actuals]
[Primary: Number of accounts from which provisions transferred from HO to branch or subsidiary or joint ventures on account of special mention loans17]
</t>
        </r>
      </text>
    </comment>
    <comment ref="L20" authorId="0" shapeId="0">
      <text>
        <r>
          <rPr>
            <b/>
            <sz val="9"/>
            <color indexed="81"/>
            <rFont val="Tahoma"/>
            <family val="2"/>
          </rPr>
          <t xml:space="preserve">[Primary: Provisions transferred from HO to branch or subsidiary or joint ventures on account of special mention loans41]
</t>
        </r>
      </text>
    </comment>
    <comment ref="M20" authorId="0" shapeId="0">
      <text>
        <r>
          <rPr>
            <b/>
            <sz val="9"/>
            <color indexed="81"/>
            <rFont val="Tahoma"/>
            <family val="2"/>
          </rPr>
          <t xml:space="preserve">[Unit: PURE]
[Scale: Actuals]
[Primary: Number of accounts from which provisions transferred from HO to branch or subsidiary or joint ventures on account of special mention loans18]
</t>
        </r>
      </text>
    </comment>
    <comment ref="N20" authorId="0" shapeId="0">
      <text>
        <r>
          <rPr>
            <b/>
            <sz val="9"/>
            <color indexed="81"/>
            <rFont val="Tahoma"/>
            <family val="2"/>
          </rPr>
          <t xml:space="preserve">[Primary: Provisions transferred from HO to branch or subsidiary or joint ventures on account of special mention loans42]
</t>
        </r>
      </text>
    </comment>
    <comment ref="G21" authorId="0" shapeId="0">
      <text>
        <r>
          <rPr>
            <b/>
            <sz val="9"/>
            <color indexed="81"/>
            <rFont val="Tahoma"/>
            <family val="2"/>
          </rPr>
          <t xml:space="preserve">[Unit: PURE]
[Scale: Actuals]
[Primary: Number of accounts from which provisions transferred from HO to branch or subsidiary or joint ventures on account of non- performing investments]
</t>
        </r>
      </text>
    </comment>
    <comment ref="H21" authorId="0" shapeId="0">
      <text>
        <r>
          <rPr>
            <b/>
            <sz val="9"/>
            <color indexed="81"/>
            <rFont val="Tahoma"/>
            <family val="2"/>
          </rPr>
          <t xml:space="preserve">[Primary: Provisions transferred from HO to branch or subsidiary or joint ventures on account of non- performing investments]
</t>
        </r>
      </text>
    </comment>
    <comment ref="I21" authorId="0" shapeId="0">
      <text>
        <r>
          <rPr>
            <b/>
            <sz val="9"/>
            <color indexed="81"/>
            <rFont val="Tahoma"/>
            <family val="2"/>
          </rPr>
          <t xml:space="preserve">[Unit: PURE]
[Scale: Actuals]
[Primary: Number of accounts from which provisions transferred from HO to branch or subsidiary or joint ventures on account of non- performing investments19]
</t>
        </r>
      </text>
    </comment>
    <comment ref="J21" authorId="0" shapeId="0">
      <text>
        <r>
          <rPr>
            <b/>
            <sz val="9"/>
            <color indexed="81"/>
            <rFont val="Tahoma"/>
            <family val="2"/>
          </rPr>
          <t xml:space="preserve">[Primary: Provisions transferred from HO to branch or subsidiary or joint ventures on account of non- performing investments43]
</t>
        </r>
      </text>
    </comment>
    <comment ref="K21" authorId="0" shapeId="0">
      <text>
        <r>
          <rPr>
            <b/>
            <sz val="9"/>
            <color indexed="81"/>
            <rFont val="Tahoma"/>
            <family val="2"/>
          </rPr>
          <t xml:space="preserve">[Unit: PURE]
[Scale: Actuals]
[Primary: Number of accounts from which provisions transferred from HO to branch or subsidiary or joint ventures on account of non- performing investments20]
</t>
        </r>
      </text>
    </comment>
    <comment ref="L21" authorId="0" shapeId="0">
      <text>
        <r>
          <rPr>
            <b/>
            <sz val="9"/>
            <color indexed="81"/>
            <rFont val="Tahoma"/>
            <family val="2"/>
          </rPr>
          <t xml:space="preserve">[Primary: Provisions transferred from HO to branch or subsidiary or joint ventures on account of non- performing investments44]
</t>
        </r>
      </text>
    </comment>
    <comment ref="M21" authorId="0" shapeId="0">
      <text>
        <r>
          <rPr>
            <b/>
            <sz val="9"/>
            <color indexed="81"/>
            <rFont val="Tahoma"/>
            <family val="2"/>
          </rPr>
          <t xml:space="preserve">[Unit: PURE]
[Scale: Actuals]
[Primary: Number of accounts from which provisions transferred from HO to branch or subsidiary or joint ventures on account of non- performing investments21]
</t>
        </r>
      </text>
    </comment>
    <comment ref="N21" authorId="0" shapeId="0">
      <text>
        <r>
          <rPr>
            <b/>
            <sz val="9"/>
            <color indexed="81"/>
            <rFont val="Tahoma"/>
            <family val="2"/>
          </rPr>
          <t xml:space="preserve">[Primary: Provisions transferred from HO to branch or subsidiary or joint ventures on account of non- performing investments45]
</t>
        </r>
      </text>
    </comment>
    <comment ref="G22" authorId="0" shapeId="0">
      <text>
        <r>
          <rPr>
            <b/>
            <sz val="9"/>
            <color indexed="81"/>
            <rFont val="Tahoma"/>
            <family val="2"/>
          </rPr>
          <t xml:space="preserve">[Unit: PURE]
[Scale: Actuals]
[Primary: Number of accounts transferred on account of write offs]
</t>
        </r>
      </text>
    </comment>
    <comment ref="H22" authorId="0" shapeId="0">
      <text>
        <r>
          <rPr>
            <b/>
            <sz val="9"/>
            <color indexed="81"/>
            <rFont val="Tahoma"/>
            <family val="2"/>
          </rPr>
          <t xml:space="preserve">[Primary: Amount transferred on account of write offs]
</t>
        </r>
      </text>
    </comment>
    <comment ref="I22" authorId="0" shapeId="0">
      <text>
        <r>
          <rPr>
            <b/>
            <sz val="9"/>
            <color indexed="81"/>
            <rFont val="Tahoma"/>
            <family val="2"/>
          </rPr>
          <t xml:space="preserve">[Unit: PURE]
[Scale: Actuals]
[Primary: Number of accounts transferred on account of write offs22]
</t>
        </r>
      </text>
    </comment>
    <comment ref="J22" authorId="0" shapeId="0">
      <text>
        <r>
          <rPr>
            <b/>
            <sz val="9"/>
            <color indexed="81"/>
            <rFont val="Tahoma"/>
            <family val="2"/>
          </rPr>
          <t xml:space="preserve">[Primary: Amount transferred on account of write offs46]
</t>
        </r>
      </text>
    </comment>
    <comment ref="K22" authorId="0" shapeId="0">
      <text>
        <r>
          <rPr>
            <b/>
            <sz val="9"/>
            <color indexed="81"/>
            <rFont val="Tahoma"/>
            <family val="2"/>
          </rPr>
          <t xml:space="preserve">[Unit: PURE]
[Scale: Actuals]
[Primary: Number of accounts transferred on account of write offs23]
</t>
        </r>
      </text>
    </comment>
    <comment ref="L22" authorId="0" shapeId="0">
      <text>
        <r>
          <rPr>
            <b/>
            <sz val="9"/>
            <color indexed="81"/>
            <rFont val="Tahoma"/>
            <family val="2"/>
          </rPr>
          <t xml:space="preserve">[Primary: Amount transferred on account of write offs47]
</t>
        </r>
      </text>
    </comment>
    <comment ref="M22" authorId="0" shapeId="0">
      <text>
        <r>
          <rPr>
            <b/>
            <sz val="9"/>
            <color indexed="81"/>
            <rFont val="Tahoma"/>
            <family val="2"/>
          </rPr>
          <t xml:space="preserve">[Unit: PURE]
[Scale: Actuals]
[Primary: Number of accounts transferred on account of write offs24]
</t>
        </r>
      </text>
    </comment>
    <comment ref="N22" authorId="0" shapeId="0">
      <text>
        <r>
          <rPr>
            <b/>
            <sz val="9"/>
            <color indexed="81"/>
            <rFont val="Tahoma"/>
            <family val="2"/>
          </rPr>
          <t xml:space="preserve">[Primary: Amount transferred on account of write offs48]
</t>
        </r>
      </text>
    </comment>
    <comment ref="G23" authorId="0" shapeId="0">
      <text>
        <r>
          <rPr>
            <b/>
            <sz val="9"/>
            <color indexed="81"/>
            <rFont val="Tahoma"/>
            <family val="2"/>
          </rPr>
          <t xml:space="preserve">[Unit: PURE]
[Scale: Actuals]
[Primary: Number of any other outflow accounts]
</t>
        </r>
      </text>
    </comment>
    <comment ref="H23" authorId="0" shapeId="0">
      <text>
        <r>
          <rPr>
            <b/>
            <sz val="9"/>
            <color indexed="81"/>
            <rFont val="Tahoma"/>
            <family val="2"/>
          </rPr>
          <t xml:space="preserve">[Primary: Any other outflow]
</t>
        </r>
      </text>
    </comment>
    <comment ref="I23" authorId="0" shapeId="0">
      <text>
        <r>
          <rPr>
            <b/>
            <sz val="9"/>
            <color indexed="81"/>
            <rFont val="Tahoma"/>
            <family val="2"/>
          </rPr>
          <t xml:space="preserve">[Unit: PURE]
[Scale: Actuals]
[Primary: Number of any other outflow accounts113]
</t>
        </r>
      </text>
    </comment>
    <comment ref="J23" authorId="0" shapeId="0">
      <text>
        <r>
          <rPr>
            <b/>
            <sz val="9"/>
            <color indexed="81"/>
            <rFont val="Tahoma"/>
            <family val="2"/>
          </rPr>
          <t xml:space="preserve">[Primary: Any other outflow109]
</t>
        </r>
      </text>
    </comment>
    <comment ref="K23" authorId="0" shapeId="0">
      <text>
        <r>
          <rPr>
            <b/>
            <sz val="9"/>
            <color indexed="81"/>
            <rFont val="Tahoma"/>
            <family val="2"/>
          </rPr>
          <t xml:space="preserve">[Unit: PURE]
[Scale: Actuals]
[Primary: Number of any other outflow accounts114]
</t>
        </r>
      </text>
    </comment>
    <comment ref="L23" authorId="0" shapeId="0">
      <text>
        <r>
          <rPr>
            <b/>
            <sz val="9"/>
            <color indexed="81"/>
            <rFont val="Tahoma"/>
            <family val="2"/>
          </rPr>
          <t xml:space="preserve">[Primary: Any other outflow111]
</t>
        </r>
      </text>
    </comment>
    <comment ref="M23" authorId="0" shapeId="0">
      <text>
        <r>
          <rPr>
            <b/>
            <sz val="9"/>
            <color indexed="81"/>
            <rFont val="Tahoma"/>
            <family val="2"/>
          </rPr>
          <t xml:space="preserve">[Unit: PURE]
[Scale: Actuals]
[Primary: Number of any other outflow accounts115]
</t>
        </r>
      </text>
    </comment>
    <comment ref="N23" authorId="0" shapeId="0">
      <text>
        <r>
          <rPr>
            <b/>
            <sz val="9"/>
            <color indexed="81"/>
            <rFont val="Tahoma"/>
            <family val="2"/>
          </rPr>
          <t xml:space="preserve">[Primary: Any other outflow112]
</t>
        </r>
      </text>
    </comment>
    <comment ref="G24" authorId="0" shapeId="0">
      <text>
        <r>
          <rPr>
            <b/>
            <sz val="9"/>
            <color indexed="81"/>
            <rFont val="Tahoma"/>
            <family val="2"/>
          </rPr>
          <t xml:space="preserve">[Unit: PURE]
[Scale: Actuals]
[Primary: Number of representative office branches]
</t>
        </r>
      </text>
    </comment>
    <comment ref="H24" authorId="0" shapeId="0">
      <text>
        <r>
          <rPr>
            <b/>
            <sz val="9"/>
            <color indexed="81"/>
            <rFont val="Tahoma"/>
            <family val="2"/>
          </rPr>
          <t xml:space="preserve">[Primary: Representative office expenses]
</t>
        </r>
      </text>
    </comment>
    <comment ref="M24" authorId="0" shapeId="0">
      <text>
        <r>
          <rPr>
            <b/>
            <sz val="9"/>
            <color indexed="81"/>
            <rFont val="Tahoma"/>
            <family val="2"/>
          </rPr>
          <t xml:space="preserve">[Unit: PURE]
[Scale: Actuals]
[Primary: Number of representative office branches51]
</t>
        </r>
      </text>
    </comment>
    <comment ref="N24" authorId="0" shapeId="0">
      <text>
        <r>
          <rPr>
            <b/>
            <sz val="9"/>
            <color indexed="81"/>
            <rFont val="Tahoma"/>
            <family val="2"/>
          </rPr>
          <t xml:space="preserve">[Primary: Representative office expenses54]
</t>
        </r>
      </text>
    </comment>
    <comment ref="G25" authorId="0" shapeId="0">
      <text>
        <r>
          <rPr>
            <b/>
            <sz val="9"/>
            <color indexed="81"/>
            <rFont val="Tahoma"/>
            <family val="2"/>
          </rPr>
          <t xml:space="preserve">[Unit: PURE]
[Scale: Actuals]
[Primary: Number of other outflows accounts]
</t>
        </r>
      </text>
    </comment>
    <comment ref="H25" authorId="0" shapeId="0">
      <text>
        <r>
          <rPr>
            <b/>
            <sz val="9"/>
            <color indexed="81"/>
            <rFont val="Tahoma"/>
            <family val="2"/>
          </rPr>
          <t xml:space="preserve">[Primary: Other outflow expenses]
</t>
        </r>
      </text>
    </comment>
    <comment ref="I25" authorId="0" shapeId="0">
      <text>
        <r>
          <rPr>
            <b/>
            <sz val="9"/>
            <color indexed="81"/>
            <rFont val="Tahoma"/>
            <family val="2"/>
          </rPr>
          <t xml:space="preserve">[Unit: PURE]
[Scale: Actuals]
[Primary: Number of other outflows accounts106]
</t>
        </r>
      </text>
    </comment>
    <comment ref="J25" authorId="0" shapeId="0">
      <text>
        <r>
          <rPr>
            <b/>
            <sz val="9"/>
            <color indexed="81"/>
            <rFont val="Tahoma"/>
            <family val="2"/>
          </rPr>
          <t xml:space="preserve">[Primary: Other outflow expenses103]
</t>
        </r>
      </text>
    </comment>
    <comment ref="K25" authorId="0" shapeId="0">
      <text>
        <r>
          <rPr>
            <b/>
            <sz val="9"/>
            <color indexed="81"/>
            <rFont val="Tahoma"/>
            <family val="2"/>
          </rPr>
          <t xml:space="preserve">[Unit: PURE]
[Scale: Actuals]
[Primary: Number of other outflows accounts107]
</t>
        </r>
      </text>
    </comment>
    <comment ref="L25" authorId="0" shapeId="0">
      <text>
        <r>
          <rPr>
            <b/>
            <sz val="9"/>
            <color indexed="81"/>
            <rFont val="Tahoma"/>
            <family val="2"/>
          </rPr>
          <t xml:space="preserve">[Primary: Other outflow expenses104]
</t>
        </r>
      </text>
    </comment>
    <comment ref="M25" authorId="0" shapeId="0">
      <text>
        <r>
          <rPr>
            <b/>
            <sz val="9"/>
            <color indexed="81"/>
            <rFont val="Tahoma"/>
            <family val="2"/>
          </rPr>
          <t xml:space="preserve">[Unit: PURE]
[Scale: Actuals]
[Primary: Number of other outflows accounts108]
</t>
        </r>
      </text>
    </comment>
    <comment ref="N25" authorId="0" shapeId="0">
      <text>
        <r>
          <rPr>
            <b/>
            <sz val="9"/>
            <color indexed="81"/>
            <rFont val="Tahoma"/>
            <family val="2"/>
          </rPr>
          <t xml:space="preserve">[Primary: Other outflow expenses105]
</t>
        </r>
      </text>
    </comment>
    <comment ref="G26" authorId="0" shapeId="0">
      <text>
        <r>
          <rPr>
            <b/>
            <sz val="9"/>
            <color indexed="81"/>
            <rFont val="Tahoma"/>
            <family val="2"/>
          </rPr>
          <t xml:space="preserve">[Unit: PURE]
[Scale: Actuals]
[Primary: Number of inflow of funds accounts between HO and branches subsidiaries joint venture]
</t>
        </r>
      </text>
    </comment>
    <comment ref="H26" authorId="0" shapeId="0">
      <text>
        <r>
          <rPr>
            <b/>
            <sz val="9"/>
            <color indexed="81"/>
            <rFont val="Tahoma"/>
            <family val="2"/>
          </rPr>
          <t xml:space="preserve">[Primary: Inflow of funds between HO and branches subsidiaries joint venture]
</t>
        </r>
      </text>
    </comment>
    <comment ref="I26" authorId="0" shapeId="0">
      <text>
        <r>
          <rPr>
            <b/>
            <sz val="9"/>
            <color indexed="81"/>
            <rFont val="Tahoma"/>
            <family val="2"/>
          </rPr>
          <t xml:space="preserve">[Unit: PURE]
[Scale: Actuals]
[Primary: Number of inflow of funds accounts between HO and branches subsidiaries joint venture55]
</t>
        </r>
      </text>
    </comment>
    <comment ref="J26" authorId="0" shapeId="0">
      <text>
        <r>
          <rPr>
            <b/>
            <sz val="9"/>
            <color indexed="81"/>
            <rFont val="Tahoma"/>
            <family val="2"/>
          </rPr>
          <t xml:space="preserve">[Primary: Inflow of funds between HO and branches subsidiaries joint venture76]
</t>
        </r>
      </text>
    </comment>
    <comment ref="K26" authorId="0" shapeId="0">
      <text>
        <r>
          <rPr>
            <b/>
            <sz val="9"/>
            <color indexed="81"/>
            <rFont val="Tahoma"/>
            <family val="2"/>
          </rPr>
          <t xml:space="preserve">[Unit: PURE]
[Scale: Actuals]
[Primary: Number of inflow of funds accounts between HO and branches subsidiaries joint venture56]
</t>
        </r>
      </text>
    </comment>
    <comment ref="L26" authorId="0" shapeId="0">
      <text>
        <r>
          <rPr>
            <b/>
            <sz val="9"/>
            <color indexed="81"/>
            <rFont val="Tahoma"/>
            <family val="2"/>
          </rPr>
          <t xml:space="preserve">[Primary: Inflow of funds between HO and branches subsidiaries joint venture77]
</t>
        </r>
      </text>
    </comment>
    <comment ref="M26" authorId="0" shapeId="0">
      <text>
        <r>
          <rPr>
            <b/>
            <sz val="9"/>
            <color indexed="81"/>
            <rFont val="Tahoma"/>
            <family val="2"/>
          </rPr>
          <t xml:space="preserve">[Unit: PURE]
[Scale: Actuals]
[Primary: Number of inflow of funds accounts between HO and branches subsidiaries joint venture57]
</t>
        </r>
      </text>
    </comment>
    <comment ref="N26" authorId="0" shapeId="0">
      <text>
        <r>
          <rPr>
            <b/>
            <sz val="9"/>
            <color indexed="81"/>
            <rFont val="Tahoma"/>
            <family val="2"/>
          </rPr>
          <t xml:space="preserve">[Primary: Inflow of funds between HO and branches subsidiaries joint venture78]
</t>
        </r>
      </text>
    </comment>
    <comment ref="G27" authorId="0" shapeId="0">
      <text>
        <r>
          <rPr>
            <b/>
            <sz val="9"/>
            <color indexed="81"/>
            <rFont val="Tahoma"/>
            <family val="2"/>
          </rPr>
          <t xml:space="preserve">[Unit: PURE]
[Scale: Actuals]
[Primary: Number of accounts of management fees or supervisory charges received from HO and branches subsidiaries joint venture]
</t>
        </r>
      </text>
    </comment>
    <comment ref="H27" authorId="0" shapeId="0">
      <text>
        <r>
          <rPr>
            <b/>
            <sz val="9"/>
            <color indexed="81"/>
            <rFont val="Tahoma"/>
            <family val="2"/>
          </rPr>
          <t xml:space="preserve">[Primary: Management fees or supervisory charges received from HO and branches subsidiaries joint venture]
</t>
        </r>
      </text>
    </comment>
    <comment ref="I27" authorId="0" shapeId="0">
      <text>
        <r>
          <rPr>
            <b/>
            <sz val="9"/>
            <color indexed="81"/>
            <rFont val="Tahoma"/>
            <family val="2"/>
          </rPr>
          <t xml:space="preserve">[Unit: PURE]
[Scale: Actuals]
[Primary: Number of accounts of management fees or supervisory charges received from HO and branches subsidiaries joint venture58]
</t>
        </r>
      </text>
    </comment>
    <comment ref="J27" authorId="0" shapeId="0">
      <text>
        <r>
          <rPr>
            <b/>
            <sz val="9"/>
            <color indexed="81"/>
            <rFont val="Tahoma"/>
            <family val="2"/>
          </rPr>
          <t xml:space="preserve">[Primary: Management fees or supervisory charges received from HO and branches subsidiaries joint venture79]
</t>
        </r>
      </text>
    </comment>
    <comment ref="K27" authorId="0" shapeId="0">
      <text>
        <r>
          <rPr>
            <b/>
            <sz val="9"/>
            <color indexed="81"/>
            <rFont val="Tahoma"/>
            <family val="2"/>
          </rPr>
          <t xml:space="preserve">[Unit: PURE]
[Scale: Actuals]
[Primary: Number of accounts of management fees or supervisory charges received from HO and branches subsidiaries joint venture59]
</t>
        </r>
      </text>
    </comment>
    <comment ref="L27" authorId="0" shapeId="0">
      <text>
        <r>
          <rPr>
            <b/>
            <sz val="9"/>
            <color indexed="81"/>
            <rFont val="Tahoma"/>
            <family val="2"/>
          </rPr>
          <t xml:space="preserve">[Primary: Management fees or supervisory charges received from HO and branches subsidiaries joint venture80]
</t>
        </r>
      </text>
    </comment>
    <comment ref="M27" authorId="0" shapeId="0">
      <text>
        <r>
          <rPr>
            <b/>
            <sz val="9"/>
            <color indexed="81"/>
            <rFont val="Tahoma"/>
            <family val="2"/>
          </rPr>
          <t xml:space="preserve">[Unit: PURE]
[Scale: Actuals]
[Primary: Number of accounts of management fees or supervisory charges received from HO and branches subsidiaries joint venture60]
</t>
        </r>
      </text>
    </comment>
    <comment ref="N27" authorId="0" shapeId="0">
      <text>
        <r>
          <rPr>
            <b/>
            <sz val="9"/>
            <color indexed="81"/>
            <rFont val="Tahoma"/>
            <family val="2"/>
          </rPr>
          <t xml:space="preserve">[Primary: Management fees or supervisory charges received from HO and branches subsidiaries joint venture81]
</t>
        </r>
      </text>
    </comment>
    <comment ref="G28" authorId="0" shapeId="0">
      <text>
        <r>
          <rPr>
            <b/>
            <sz val="9"/>
            <color indexed="81"/>
            <rFont val="Tahoma"/>
            <family val="2"/>
          </rPr>
          <t xml:space="preserve">[Unit: PURE]
[Scale: Actuals]
[Primary: Number of accounts from profits repatriated to parent bank by HO and branches subsidiaries joint venture]
</t>
        </r>
      </text>
    </comment>
    <comment ref="H28" authorId="0" shapeId="0">
      <text>
        <r>
          <rPr>
            <b/>
            <sz val="9"/>
            <color indexed="81"/>
            <rFont val="Tahoma"/>
            <family val="2"/>
          </rPr>
          <t xml:space="preserve">[Primary: Dividend income from HO and branches subsidiaries joint venture]
</t>
        </r>
      </text>
    </comment>
    <comment ref="I28" authorId="0" shapeId="0">
      <text>
        <r>
          <rPr>
            <b/>
            <sz val="9"/>
            <color indexed="81"/>
            <rFont val="Tahoma"/>
            <family val="2"/>
          </rPr>
          <t xml:space="preserve">[Unit: PURE]
[Scale: Actuals]
[Primary: Number of accounts from profits repatriated to parent bank by HO and branches subsidiaries joint venture61]
</t>
        </r>
      </text>
    </comment>
    <comment ref="J28" authorId="0" shapeId="0">
      <text>
        <r>
          <rPr>
            <b/>
            <sz val="9"/>
            <color indexed="81"/>
            <rFont val="Tahoma"/>
            <family val="2"/>
          </rPr>
          <t xml:space="preserve">[Primary: Dividend income from HO and branches subsidiaries joint venture82]
</t>
        </r>
      </text>
    </comment>
    <comment ref="K28" authorId="0" shapeId="0">
      <text>
        <r>
          <rPr>
            <b/>
            <sz val="9"/>
            <color indexed="81"/>
            <rFont val="Tahoma"/>
            <family val="2"/>
          </rPr>
          <t xml:space="preserve">[Unit: PURE]
[Scale: Actuals]
[Primary: Number of accounts from profits repatriated to parent bank by HO and branches subsidiaries joint venture62]
</t>
        </r>
      </text>
    </comment>
    <comment ref="L28" authorId="0" shapeId="0">
      <text>
        <r>
          <rPr>
            <b/>
            <sz val="9"/>
            <color indexed="81"/>
            <rFont val="Tahoma"/>
            <family val="2"/>
          </rPr>
          <t xml:space="preserve">[Primary: Dividend income from HO and branches subsidiaries joint venture83]
</t>
        </r>
      </text>
    </comment>
    <comment ref="M28" authorId="0" shapeId="0">
      <text>
        <r>
          <rPr>
            <b/>
            <sz val="9"/>
            <color indexed="81"/>
            <rFont val="Tahoma"/>
            <family val="2"/>
          </rPr>
          <t xml:space="preserve">[Unit: PURE]
[Scale: Actuals]
[Primary: Number of accounts from profits repatriated to parent bank by HO and branches subsidiaries joint venture63]
</t>
        </r>
      </text>
    </comment>
    <comment ref="N28" authorId="0" shapeId="0">
      <text>
        <r>
          <rPr>
            <b/>
            <sz val="9"/>
            <color indexed="81"/>
            <rFont val="Tahoma"/>
            <family val="2"/>
          </rPr>
          <t xml:space="preserve">[Primary: Dividend income from HO and branches subsidiaries joint venture84]
</t>
        </r>
      </text>
    </comment>
    <comment ref="G29" authorId="0" shapeId="0">
      <text>
        <r>
          <rPr>
            <b/>
            <sz val="9"/>
            <color indexed="81"/>
            <rFont val="Tahoma"/>
            <family val="2"/>
          </rPr>
          <t xml:space="preserve">[Unit: PURE]
[Scale: Actuals]
[Primary: Number of aggregate profits accounts]
</t>
        </r>
      </text>
    </comment>
    <comment ref="H29" authorId="0" shapeId="0">
      <text>
        <r>
          <rPr>
            <b/>
            <sz val="9"/>
            <color indexed="81"/>
            <rFont val="Tahoma"/>
            <family val="2"/>
          </rPr>
          <t xml:space="preserve">[Primary: Aggregate profits of the country ]
</t>
        </r>
      </text>
    </comment>
    <comment ref="I29" authorId="0" shapeId="0">
      <text>
        <r>
          <rPr>
            <b/>
            <sz val="9"/>
            <color indexed="81"/>
            <rFont val="Tahoma"/>
            <family val="2"/>
          </rPr>
          <t xml:space="preserve">[Unit: PURE]
[Scale: Actuals]
[Primary: Number of aggregate profits accounts64]
</t>
        </r>
      </text>
    </comment>
    <comment ref="J29" authorId="0" shapeId="0">
      <text>
        <r>
          <rPr>
            <b/>
            <sz val="9"/>
            <color indexed="81"/>
            <rFont val="Tahoma"/>
            <family val="2"/>
          </rPr>
          <t xml:space="preserve">[Primary: Aggregate profits of the country 85]
</t>
        </r>
      </text>
    </comment>
    <comment ref="K29" authorId="0" shapeId="0">
      <text>
        <r>
          <rPr>
            <b/>
            <sz val="9"/>
            <color indexed="81"/>
            <rFont val="Tahoma"/>
            <family val="2"/>
          </rPr>
          <t xml:space="preserve">[Unit: PURE]
[Scale: Actuals]
[Primary: Number of aggregate profits accounts65]
</t>
        </r>
      </text>
    </comment>
    <comment ref="L29" authorId="0" shapeId="0">
      <text>
        <r>
          <rPr>
            <b/>
            <sz val="9"/>
            <color indexed="81"/>
            <rFont val="Tahoma"/>
            <family val="2"/>
          </rPr>
          <t xml:space="preserve">[Primary: Aggregate profits of the country 86]
</t>
        </r>
      </text>
    </comment>
    <comment ref="M29" authorId="0" shapeId="0">
      <text>
        <r>
          <rPr>
            <b/>
            <sz val="9"/>
            <color indexed="81"/>
            <rFont val="Tahoma"/>
            <family val="2"/>
          </rPr>
          <t xml:space="preserve">[Unit: PURE]
[Scale: Actuals]
[Primary: Number of aggregate profits accounts66]
</t>
        </r>
      </text>
    </comment>
    <comment ref="N29" authorId="0" shapeId="0">
      <text>
        <r>
          <rPr>
            <b/>
            <sz val="9"/>
            <color indexed="81"/>
            <rFont val="Tahoma"/>
            <family val="2"/>
          </rPr>
          <t xml:space="preserve">[Primary: Aggregate profits of the country 87]
</t>
        </r>
      </text>
    </comment>
    <comment ref="G30" authorId="0" shapeId="0">
      <text>
        <r>
          <rPr>
            <b/>
            <sz val="9"/>
            <color indexed="81"/>
            <rFont val="Tahoma"/>
            <family val="2"/>
          </rPr>
          <t xml:space="preserve">[Unit: PURE]
[Scale: Actuals]
[Primary: Number of accounts out of which profits repatriated to parent bank and percentage of total profit]
</t>
        </r>
      </text>
    </comment>
    <comment ref="H30" authorId="0" shapeId="0">
      <text>
        <r>
          <rPr>
            <b/>
            <sz val="9"/>
            <color indexed="81"/>
            <rFont val="Tahoma"/>
            <family val="2"/>
          </rPr>
          <t xml:space="preserve">[Primary: Out of which amount of profits repatriated to parent bank and percentage of total profit]
</t>
        </r>
      </text>
    </comment>
    <comment ref="I30" authorId="0" shapeId="0">
      <text>
        <r>
          <rPr>
            <b/>
            <sz val="9"/>
            <color indexed="81"/>
            <rFont val="Tahoma"/>
            <family val="2"/>
          </rPr>
          <t xml:space="preserve">[Unit: PURE]
[Scale: Actuals]
[Primary: Number of accounts out of which profits repatriated to parent bank and percentage of total profit67]
</t>
        </r>
      </text>
    </comment>
    <comment ref="J30" authorId="0" shapeId="0">
      <text>
        <r>
          <rPr>
            <b/>
            <sz val="9"/>
            <color indexed="81"/>
            <rFont val="Tahoma"/>
            <family val="2"/>
          </rPr>
          <t xml:space="preserve">[Primary: Out of which amount of profits repatriated to parent bank and percentage of total profit88]
</t>
        </r>
      </text>
    </comment>
    <comment ref="K30" authorId="0" shapeId="0">
      <text>
        <r>
          <rPr>
            <b/>
            <sz val="9"/>
            <color indexed="81"/>
            <rFont val="Tahoma"/>
            <family val="2"/>
          </rPr>
          <t xml:space="preserve">[Unit: PURE]
[Scale: Actuals]
[Primary: Number of accounts out of which profits repatriated to parent bank and percentage of total profit68]
</t>
        </r>
      </text>
    </comment>
    <comment ref="L30" authorId="0" shapeId="0">
      <text>
        <r>
          <rPr>
            <b/>
            <sz val="9"/>
            <color indexed="81"/>
            <rFont val="Tahoma"/>
            <family val="2"/>
          </rPr>
          <t xml:space="preserve">[Primary: Out of which amount of profits repatriated to parent bank and percentage of total profit89]
</t>
        </r>
      </text>
    </comment>
    <comment ref="M30" authorId="0" shapeId="0">
      <text>
        <r>
          <rPr>
            <b/>
            <sz val="9"/>
            <color indexed="81"/>
            <rFont val="Tahoma"/>
            <family val="2"/>
          </rPr>
          <t xml:space="preserve">[Unit: PURE]
[Scale: Actuals]
[Primary: Number of accounts out of which profits repatriated to parent bank and percentage of total profit69]
</t>
        </r>
      </text>
    </comment>
    <comment ref="N30" authorId="0" shapeId="0">
      <text>
        <r>
          <rPr>
            <b/>
            <sz val="9"/>
            <color indexed="81"/>
            <rFont val="Tahoma"/>
            <family val="2"/>
          </rPr>
          <t xml:space="preserve">[Primary: Out of which amount of profits repatriated to parent bank and percentage of total profit90]
</t>
        </r>
      </text>
    </comment>
    <comment ref="G31" authorId="0" shapeId="0">
      <text>
        <r>
          <rPr>
            <b/>
            <sz val="9"/>
            <color indexed="81"/>
            <rFont val="Tahoma"/>
            <family val="2"/>
          </rPr>
          <t xml:space="preserve">[Unit: PURE]
[Scale: Actuals]
[Primary: Number of inflow income account]
</t>
        </r>
      </text>
    </comment>
    <comment ref="H31" authorId="0" shapeId="0">
      <text>
        <r>
          <rPr>
            <b/>
            <sz val="9"/>
            <color indexed="81"/>
            <rFont val="Tahoma"/>
            <family val="2"/>
          </rPr>
          <t xml:space="preserve">[Primary: Other inflow income]
</t>
        </r>
      </text>
    </comment>
    <comment ref="I31" authorId="0" shapeId="0">
      <text>
        <r>
          <rPr>
            <b/>
            <sz val="9"/>
            <color indexed="81"/>
            <rFont val="Tahoma"/>
            <family val="2"/>
          </rPr>
          <t xml:space="preserve">[Unit: PURE]
[Scale: Actuals]
[Primary: Number of inflow income account70]
</t>
        </r>
      </text>
    </comment>
    <comment ref="J31" authorId="0" shapeId="0">
      <text>
        <r>
          <rPr>
            <b/>
            <sz val="9"/>
            <color indexed="81"/>
            <rFont val="Tahoma"/>
            <family val="2"/>
          </rPr>
          <t xml:space="preserve">[Primary: Other inflow income91]
</t>
        </r>
      </text>
    </comment>
    <comment ref="K31" authorId="0" shapeId="0">
      <text>
        <r>
          <rPr>
            <b/>
            <sz val="9"/>
            <color indexed="81"/>
            <rFont val="Tahoma"/>
            <family val="2"/>
          </rPr>
          <t xml:space="preserve">[Unit: PURE]
[Scale: Actuals]
[Primary: Number of inflow income account71]
</t>
        </r>
      </text>
    </comment>
    <comment ref="L31" authorId="0" shapeId="0">
      <text>
        <r>
          <rPr>
            <b/>
            <sz val="9"/>
            <color indexed="81"/>
            <rFont val="Tahoma"/>
            <family val="2"/>
          </rPr>
          <t xml:space="preserve">[Primary: Other inflow income92]
</t>
        </r>
      </text>
    </comment>
    <comment ref="M31" authorId="0" shapeId="0">
      <text>
        <r>
          <rPr>
            <b/>
            <sz val="9"/>
            <color indexed="81"/>
            <rFont val="Tahoma"/>
            <family val="2"/>
          </rPr>
          <t xml:space="preserve">[Unit: PURE]
[Scale: Actuals]
[Primary: Number of inflow income account72]
</t>
        </r>
      </text>
    </comment>
    <comment ref="N31" authorId="0" shapeId="0">
      <text>
        <r>
          <rPr>
            <b/>
            <sz val="9"/>
            <color indexed="81"/>
            <rFont val="Tahoma"/>
            <family val="2"/>
          </rPr>
          <t xml:space="preserve">[Primary: Other inflow income93]
</t>
        </r>
      </text>
    </comment>
    <comment ref="H32" authorId="0" shapeId="0">
      <text>
        <r>
          <rPr>
            <b/>
            <sz val="9"/>
            <color indexed="81"/>
            <rFont val="Tahoma"/>
            <family val="2"/>
          </rPr>
          <t xml:space="preserve">[Primary: Inflow outflow of funds between HO and branches subsidiaries joint venture]
</t>
        </r>
      </text>
    </comment>
    <comment ref="J32" authorId="0" shapeId="0">
      <text>
        <r>
          <rPr>
            <b/>
            <sz val="9"/>
            <color indexed="81"/>
            <rFont val="Tahoma"/>
            <family val="2"/>
          </rPr>
          <t xml:space="preserve">[Primary: Inflow outflow of funds between HO and branches subsidiaries joint venture94]
</t>
        </r>
      </text>
    </comment>
    <comment ref="L32" authorId="0" shapeId="0">
      <text>
        <r>
          <rPr>
            <b/>
            <sz val="9"/>
            <color indexed="81"/>
            <rFont val="Tahoma"/>
            <family val="2"/>
          </rPr>
          <t xml:space="preserve">[Primary: Inflow outflow of funds between HO and branches subsidiaries joint venture95]
</t>
        </r>
      </text>
    </comment>
    <comment ref="N32" authorId="0" shapeId="0">
      <text>
        <r>
          <rPr>
            <b/>
            <sz val="9"/>
            <color indexed="81"/>
            <rFont val="Tahoma"/>
            <family val="2"/>
          </rPr>
          <t xml:space="preserve">[Primary: Inflow outflow of funds between HO and branches subsidiaries joint venture96]
</t>
        </r>
      </text>
    </comment>
    <comment ref="G41" authorId="0" shapeId="0">
      <text>
        <r>
          <rPr>
            <b/>
            <sz val="9"/>
            <color indexed="81"/>
            <rFont val="Tahoma"/>
            <family val="2"/>
          </rPr>
          <t xml:space="preserve">[Date Format: dd/MM/yyyy]Please double click to show the popup
</t>
        </r>
      </text>
    </comment>
    <comment ref="H41" authorId="0" shapeId="0">
      <text>
        <r>
          <rPr>
            <b/>
            <sz val="9"/>
            <color indexed="81"/>
            <rFont val="Tahoma"/>
            <family val="2"/>
          </rPr>
          <t xml:space="preserve">[Date Format: dd/MM/yyyy]Please double click to show the popup
</t>
        </r>
      </text>
    </comment>
    <comment ref="I41" authorId="0" shapeId="0">
      <text>
        <r>
          <rPr>
            <b/>
            <sz val="9"/>
            <color indexed="81"/>
            <rFont val="Tahoma"/>
            <family val="2"/>
          </rPr>
          <t xml:space="preserve">[Date Format: dd/MM/yyyy]Please double click to show the popup
</t>
        </r>
      </text>
    </comment>
    <comment ref="J41" authorId="0" shapeId="0">
      <text>
        <r>
          <rPr>
            <b/>
            <sz val="9"/>
            <color indexed="81"/>
            <rFont val="Tahoma"/>
            <family val="2"/>
          </rPr>
          <t xml:space="preserve">[Date Format: dd/MM/yyyy]Please double click to show the popup
</t>
        </r>
      </text>
    </comment>
    <comment ref="K41" authorId="0" shapeId="0">
      <text>
        <r>
          <rPr>
            <b/>
            <sz val="9"/>
            <color indexed="81"/>
            <rFont val="Tahoma"/>
            <family val="2"/>
          </rPr>
          <t xml:space="preserve">[Date Format: dd/MM/yyyy]Please double click to show the popup
</t>
        </r>
      </text>
    </comment>
    <comment ref="L41" authorId="0" shapeId="0">
      <text>
        <r>
          <rPr>
            <b/>
            <sz val="9"/>
            <color indexed="81"/>
            <rFont val="Tahoma"/>
            <family val="2"/>
          </rPr>
          <t xml:space="preserve">[Date Format: dd/MM/yyyy]Please double click to show the popup
</t>
        </r>
      </text>
    </comment>
    <comment ref="M41" authorId="0" shapeId="0">
      <text>
        <r>
          <rPr>
            <b/>
            <sz val="9"/>
            <color indexed="81"/>
            <rFont val="Tahoma"/>
            <family val="2"/>
          </rPr>
          <t xml:space="preserve">[Date Format: dd/MM/yyyy]Please double click to show the popup
</t>
        </r>
      </text>
    </comment>
    <comment ref="N41" authorId="0" shapeId="0">
      <text>
        <r>
          <rPr>
            <b/>
            <sz val="9"/>
            <color indexed="81"/>
            <rFont val="Tahoma"/>
            <family val="2"/>
          </rPr>
          <t xml:space="preserve">[Date Format: dd/MM/yyyy]Please double click to show the popup
</t>
        </r>
      </text>
    </comment>
    <comment ref="G42" authorId="0" shapeId="0">
      <text>
        <r>
          <rPr>
            <b/>
            <sz val="9"/>
            <color indexed="81"/>
            <rFont val="Tahoma"/>
            <family val="2"/>
          </rPr>
          <t xml:space="preserve">[Date Format: dd/MM/yyyy]Please double click to show the popup
</t>
        </r>
      </text>
    </comment>
    <comment ref="H42" authorId="0" shapeId="0">
      <text>
        <r>
          <rPr>
            <b/>
            <sz val="9"/>
            <color indexed="81"/>
            <rFont val="Tahoma"/>
            <family val="2"/>
          </rPr>
          <t xml:space="preserve">[Date Format: dd/MM/yyyy]Please double click to show the popup
</t>
        </r>
      </text>
    </comment>
    <comment ref="I42" authorId="0" shapeId="0">
      <text>
        <r>
          <rPr>
            <b/>
            <sz val="9"/>
            <color indexed="81"/>
            <rFont val="Tahoma"/>
            <family val="2"/>
          </rPr>
          <t xml:space="preserve">[Date Format: dd/MM/yyyy]Please double click to show the popup
</t>
        </r>
      </text>
    </comment>
    <comment ref="J42" authorId="0" shapeId="0">
      <text>
        <r>
          <rPr>
            <b/>
            <sz val="9"/>
            <color indexed="81"/>
            <rFont val="Tahoma"/>
            <family val="2"/>
          </rPr>
          <t xml:space="preserve">[Date Format: dd/MM/yyyy]Please double click to show the popup
</t>
        </r>
      </text>
    </comment>
    <comment ref="K42" authorId="0" shapeId="0">
      <text>
        <r>
          <rPr>
            <b/>
            <sz val="9"/>
            <color indexed="81"/>
            <rFont val="Tahoma"/>
            <family val="2"/>
          </rPr>
          <t xml:space="preserve">[Date Format: dd/MM/yyyy]Please double click to show the popup
</t>
        </r>
      </text>
    </comment>
    <comment ref="L42" authorId="0" shapeId="0">
      <text>
        <r>
          <rPr>
            <b/>
            <sz val="9"/>
            <color indexed="81"/>
            <rFont val="Tahoma"/>
            <family val="2"/>
          </rPr>
          <t xml:space="preserve">[Date Format: dd/MM/yyyy]Please double click to show the popup
</t>
        </r>
      </text>
    </comment>
    <comment ref="M42" authorId="0" shapeId="0">
      <text>
        <r>
          <rPr>
            <b/>
            <sz val="9"/>
            <color indexed="81"/>
            <rFont val="Tahoma"/>
            <family val="2"/>
          </rPr>
          <t xml:space="preserve">[Date Format: dd/MM/yyyy]Please double click to show the popup
</t>
        </r>
      </text>
    </comment>
    <comment ref="N42" authorId="0" shapeId="0">
      <text>
        <r>
          <rPr>
            <b/>
            <sz val="9"/>
            <color indexed="81"/>
            <rFont val="Tahoma"/>
            <family val="2"/>
          </rPr>
          <t xml:space="preserve">[Date Format: dd/MM/yyyy]Please double click to show the popup
</t>
        </r>
      </text>
    </comment>
    <comment ref="G47" authorId="0" shapeId="0">
      <text>
        <r>
          <rPr>
            <b/>
            <sz val="9"/>
            <color indexed="81"/>
            <rFont val="Tahoma"/>
            <family val="2"/>
          </rPr>
          <t xml:space="preserve">[Unit: PURE]
[Scale: Actuals]
[Primary: Number of outflow of funds accounts between HO and branches subsidiaries joint venture]
</t>
        </r>
      </text>
    </comment>
    <comment ref="H47" authorId="0" shapeId="0">
      <text>
        <r>
          <rPr>
            <b/>
            <sz val="9"/>
            <color indexed="81"/>
            <rFont val="Tahoma"/>
            <family val="2"/>
          </rPr>
          <t xml:space="preserve">[Primary: Outflow of funds between HO and branches subsidiaries joint venture]
</t>
        </r>
      </text>
    </comment>
    <comment ref="I47" authorId="0" shapeId="0">
      <text>
        <r>
          <rPr>
            <b/>
            <sz val="9"/>
            <color indexed="81"/>
            <rFont val="Tahoma"/>
            <family val="2"/>
          </rPr>
          <t xml:space="preserve">[Unit: PURE]
[Scale: Actuals]
[Primary: Number of outflow of funds accounts between HO and branches subsidiaries joint venture97]
</t>
        </r>
      </text>
    </comment>
    <comment ref="J47" authorId="0" shapeId="0">
      <text>
        <r>
          <rPr>
            <b/>
            <sz val="9"/>
            <color indexed="81"/>
            <rFont val="Tahoma"/>
            <family val="2"/>
          </rPr>
          <t xml:space="preserve">[Primary: Outflow of funds between HO and branches subsidiaries joint venture100]
</t>
        </r>
      </text>
    </comment>
    <comment ref="K47" authorId="0" shapeId="0">
      <text>
        <r>
          <rPr>
            <b/>
            <sz val="9"/>
            <color indexed="81"/>
            <rFont val="Tahoma"/>
            <family val="2"/>
          </rPr>
          <t xml:space="preserve">[Unit: PURE]
[Scale: Actuals]
[Primary: Number of outflow of funds accounts between HO and branches subsidiaries joint venture98]
</t>
        </r>
      </text>
    </comment>
    <comment ref="L47" authorId="0" shapeId="0">
      <text>
        <r>
          <rPr>
            <b/>
            <sz val="9"/>
            <color indexed="81"/>
            <rFont val="Tahoma"/>
            <family val="2"/>
          </rPr>
          <t xml:space="preserve">[Primary: Outflow of funds between HO and branches subsidiaries joint venture101]
</t>
        </r>
      </text>
    </comment>
    <comment ref="M47" authorId="0" shapeId="0">
      <text>
        <r>
          <rPr>
            <b/>
            <sz val="9"/>
            <color indexed="81"/>
            <rFont val="Tahoma"/>
            <family val="2"/>
          </rPr>
          <t xml:space="preserve">[Unit: PURE]
[Scale: Actuals]
[Primary: Number of outflow of funds accounts between HO and branches subsidiaries joint venture99]
</t>
        </r>
      </text>
    </comment>
    <comment ref="N47" authorId="0" shapeId="0">
      <text>
        <r>
          <rPr>
            <b/>
            <sz val="9"/>
            <color indexed="81"/>
            <rFont val="Tahoma"/>
            <family val="2"/>
          </rPr>
          <t xml:space="preserve">[Primary: Outflow of funds between HO and branches subsidiaries joint venture102]
</t>
        </r>
      </text>
    </comment>
    <comment ref="G48" authorId="0" shapeId="0">
      <text>
        <r>
          <rPr>
            <b/>
            <sz val="9"/>
            <color indexed="81"/>
            <rFont val="Tahoma"/>
            <family val="2"/>
          </rPr>
          <t xml:space="preserve">[Unit: PURE]
[Scale: Actuals]
[Primary: Number of accounts of capital remitted by head office to branch subsidiary joint venture]
</t>
        </r>
      </text>
    </comment>
    <comment ref="H48" authorId="0" shapeId="0">
      <text>
        <r>
          <rPr>
            <b/>
            <sz val="9"/>
            <color indexed="81"/>
            <rFont val="Tahoma"/>
            <family val="2"/>
          </rPr>
          <t xml:space="preserve">[Primary: Amount of capital remitted by head office to branch subsidiary joint venture]
</t>
        </r>
      </text>
    </comment>
    <comment ref="I48" authorId="0" shapeId="0">
      <text>
        <r>
          <rPr>
            <b/>
            <sz val="9"/>
            <color indexed="81"/>
            <rFont val="Tahoma"/>
            <family val="2"/>
          </rPr>
          <t xml:space="preserve">[Unit: PURE]
[Scale: Actuals]
[Primary: Number of accounts of capital remitted by head office to branch subsidiary joint venture1]
</t>
        </r>
      </text>
    </comment>
    <comment ref="J48" authorId="0" shapeId="0">
      <text>
        <r>
          <rPr>
            <b/>
            <sz val="9"/>
            <color indexed="81"/>
            <rFont val="Tahoma"/>
            <family val="2"/>
          </rPr>
          <t xml:space="preserve">[Primary: Amount of capital remitted by head office to branch subsidiary joint venture25]
</t>
        </r>
      </text>
    </comment>
    <comment ref="K48" authorId="0" shapeId="0">
      <text>
        <r>
          <rPr>
            <b/>
            <sz val="9"/>
            <color indexed="81"/>
            <rFont val="Tahoma"/>
            <family val="2"/>
          </rPr>
          <t xml:space="preserve">[Unit: PURE]
[Scale: Actuals]
[Primary: Number of accounts of capital remitted by head office to branch subsidiary joint venture2]
</t>
        </r>
      </text>
    </comment>
    <comment ref="L48" authorId="0" shapeId="0">
      <text>
        <r>
          <rPr>
            <b/>
            <sz val="9"/>
            <color indexed="81"/>
            <rFont val="Tahoma"/>
            <family val="2"/>
          </rPr>
          <t xml:space="preserve">[Primary: Amount of capital remitted by head office to branch subsidiary joint venture26]
</t>
        </r>
      </text>
    </comment>
    <comment ref="M48" authorId="0" shapeId="0">
      <text>
        <r>
          <rPr>
            <b/>
            <sz val="9"/>
            <color indexed="81"/>
            <rFont val="Tahoma"/>
            <family val="2"/>
          </rPr>
          <t xml:space="preserve">[Unit: PURE]
[Scale: Actuals]
[Primary: Number of accounts of capital remitted by head office to branch subsidiary joint venture3]
</t>
        </r>
      </text>
    </comment>
    <comment ref="N48" authorId="0" shapeId="0">
      <text>
        <r>
          <rPr>
            <b/>
            <sz val="9"/>
            <color indexed="81"/>
            <rFont val="Tahoma"/>
            <family val="2"/>
          </rPr>
          <t xml:space="preserve">[Primary: Amount of capital remitted by head office to branch subsidiary joint venture27]
</t>
        </r>
      </text>
    </comment>
    <comment ref="G49" authorId="0" shapeId="0">
      <text>
        <r>
          <rPr>
            <b/>
            <sz val="9"/>
            <color indexed="81"/>
            <rFont val="Tahoma"/>
            <family val="2"/>
          </rPr>
          <t xml:space="preserve">[Unit: PURE]
[Scale: Actuals]
[Primary: Number of accounts for which retained earnings remitted]
</t>
        </r>
      </text>
    </comment>
    <comment ref="H49" authorId="0" shapeId="0">
      <text>
        <r>
          <rPr>
            <b/>
            <sz val="9"/>
            <color indexed="81"/>
            <rFont val="Tahoma"/>
            <family val="2"/>
          </rPr>
          <t xml:space="preserve">[Primary: Amount of retained earnings remitted]
</t>
        </r>
      </text>
    </comment>
    <comment ref="I49" authorId="0" shapeId="0">
      <text>
        <r>
          <rPr>
            <b/>
            <sz val="9"/>
            <color indexed="81"/>
            <rFont val="Tahoma"/>
            <family val="2"/>
          </rPr>
          <t xml:space="preserve">[Unit: PURE]
[Scale: Actuals]
[Primary: Number of accounts for which retained earnings remitted4]
</t>
        </r>
      </text>
    </comment>
    <comment ref="J49" authorId="0" shapeId="0">
      <text>
        <r>
          <rPr>
            <b/>
            <sz val="9"/>
            <color indexed="81"/>
            <rFont val="Tahoma"/>
            <family val="2"/>
          </rPr>
          <t xml:space="preserve">[Primary: Amount of retained earnings remitted28]
</t>
        </r>
      </text>
    </comment>
    <comment ref="K49" authorId="0" shapeId="0">
      <text>
        <r>
          <rPr>
            <b/>
            <sz val="9"/>
            <color indexed="81"/>
            <rFont val="Tahoma"/>
            <family val="2"/>
          </rPr>
          <t xml:space="preserve">[Unit: PURE]
[Scale: Actuals]
[Primary: Number of accounts for which retained earnings remitted5]
</t>
        </r>
      </text>
    </comment>
    <comment ref="L49" authorId="0" shapeId="0">
      <text>
        <r>
          <rPr>
            <b/>
            <sz val="9"/>
            <color indexed="81"/>
            <rFont val="Tahoma"/>
            <family val="2"/>
          </rPr>
          <t xml:space="preserve">[Primary: Amount of retained earnings remitted29]
</t>
        </r>
      </text>
    </comment>
    <comment ref="M49" authorId="0" shapeId="0">
      <text>
        <r>
          <rPr>
            <b/>
            <sz val="9"/>
            <color indexed="81"/>
            <rFont val="Tahoma"/>
            <family val="2"/>
          </rPr>
          <t xml:space="preserve">[Unit: PURE]
[Scale: Actuals]
[Primary: Number of accounts for which retained earnings remitted6]
</t>
        </r>
      </text>
    </comment>
    <comment ref="N49" authorId="0" shapeId="0">
      <text>
        <r>
          <rPr>
            <b/>
            <sz val="9"/>
            <color indexed="81"/>
            <rFont val="Tahoma"/>
            <family val="2"/>
          </rPr>
          <t xml:space="preserve">[Primary: Amount of retained earnings remitted30]
</t>
        </r>
      </text>
    </comment>
    <comment ref="G50" authorId="0" shapeId="0">
      <text>
        <r>
          <rPr>
            <b/>
            <sz val="9"/>
            <color indexed="81"/>
            <rFont val="Tahoma"/>
            <family val="2"/>
          </rPr>
          <t xml:space="preserve">[Unit: PURE]
[Scale: Actuals]
[Primary: Number of accounts of which HO funds remitted for funding requirements of by branch subsidiary joint venture]
</t>
        </r>
      </text>
    </comment>
    <comment ref="H50" authorId="0" shapeId="0">
      <text>
        <r>
          <rPr>
            <b/>
            <sz val="9"/>
            <color indexed="81"/>
            <rFont val="Tahoma"/>
            <family val="2"/>
          </rPr>
          <t xml:space="preserve">[Primary: Amount of HO funds remitted for funding requirements of by branch subsidiary joint venture]
</t>
        </r>
      </text>
    </comment>
    <comment ref="I50" authorId="0" shapeId="0">
      <text>
        <r>
          <rPr>
            <b/>
            <sz val="9"/>
            <color indexed="81"/>
            <rFont val="Tahoma"/>
            <family val="2"/>
          </rPr>
          <t xml:space="preserve">[Unit: PURE]
[Scale: Actuals]
[Primary: Number of accounts of which HO funds remitted for funding requirements of by branch subsidiary joint venture7]
</t>
        </r>
      </text>
    </comment>
    <comment ref="J50" authorId="0" shapeId="0">
      <text>
        <r>
          <rPr>
            <b/>
            <sz val="9"/>
            <color indexed="81"/>
            <rFont val="Tahoma"/>
            <family val="2"/>
          </rPr>
          <t xml:space="preserve">[Primary: Amount of HO funds remitted for funding requirements of by branch subsidiary joint venture31]
</t>
        </r>
      </text>
    </comment>
    <comment ref="K50" authorId="0" shapeId="0">
      <text>
        <r>
          <rPr>
            <b/>
            <sz val="9"/>
            <color indexed="81"/>
            <rFont val="Tahoma"/>
            <family val="2"/>
          </rPr>
          <t xml:space="preserve">[Unit: PURE]
[Scale: Actuals]
[Primary: Number of accounts of which HO funds remitted for funding requirements of by branch subsidiary joint venture8]
</t>
        </r>
      </text>
    </comment>
    <comment ref="L50" authorId="0" shapeId="0">
      <text>
        <r>
          <rPr>
            <b/>
            <sz val="9"/>
            <color indexed="81"/>
            <rFont val="Tahoma"/>
            <family val="2"/>
          </rPr>
          <t xml:space="preserve">[Primary: Amount of HO funds remitted for funding requirements of by branch subsidiary joint venture32]
</t>
        </r>
      </text>
    </comment>
    <comment ref="M50" authorId="0" shapeId="0">
      <text>
        <r>
          <rPr>
            <b/>
            <sz val="9"/>
            <color indexed="81"/>
            <rFont val="Tahoma"/>
            <family val="2"/>
          </rPr>
          <t xml:space="preserve">[Unit: PURE]
[Scale: Actuals]
[Primary: Number of accounts of which HO funds remitted for funding requirements of by branch subsidiary joint venture9]
</t>
        </r>
      </text>
    </comment>
    <comment ref="N50" authorId="0" shapeId="0">
      <text>
        <r>
          <rPr>
            <b/>
            <sz val="9"/>
            <color indexed="81"/>
            <rFont val="Tahoma"/>
            <family val="2"/>
          </rPr>
          <t xml:space="preserve">[Primary: Amount of HO funds remitted for funding requirements of by branch subsidiary joint venture33]
</t>
        </r>
      </text>
    </comment>
    <comment ref="G51" authorId="0" shapeId="0">
      <text>
        <r>
          <rPr>
            <b/>
            <sz val="9"/>
            <color indexed="81"/>
            <rFont val="Tahoma"/>
            <family val="2"/>
          </rPr>
          <t xml:space="preserve">[Unit: PURE]
[Scale: Actuals]
[Primary: Number of accounts aggregate from which provisions transferred from HO to branch or subsidiary or joint ventures]
</t>
        </r>
      </text>
    </comment>
    <comment ref="H51" authorId="0" shapeId="0">
      <text>
        <r>
          <rPr>
            <b/>
            <sz val="9"/>
            <color indexed="81"/>
            <rFont val="Tahoma"/>
            <family val="2"/>
          </rPr>
          <t xml:space="preserve">[Primary: Aggregate amount of provisions transferred from HO to branch or subsidiary or joint ventures]
</t>
        </r>
      </text>
    </comment>
    <comment ref="I51" authorId="0" shapeId="0">
      <text>
        <r>
          <rPr>
            <b/>
            <sz val="9"/>
            <color indexed="81"/>
            <rFont val="Tahoma"/>
            <family val="2"/>
          </rPr>
          <t xml:space="preserve">[Unit: PURE]
[Scale: Actuals]
[Primary: Number of accounts aggregate from which provisions transferred from HO to branch or subsidiary or joint ventures10]
</t>
        </r>
      </text>
    </comment>
    <comment ref="J51" authorId="0" shapeId="0">
      <text>
        <r>
          <rPr>
            <b/>
            <sz val="9"/>
            <color indexed="81"/>
            <rFont val="Tahoma"/>
            <family val="2"/>
          </rPr>
          <t xml:space="preserve">[Primary: Aggregate amount of provisions transferred from HO to branch or subsidiary or joint ventures34]
</t>
        </r>
      </text>
    </comment>
    <comment ref="K51" authorId="0" shapeId="0">
      <text>
        <r>
          <rPr>
            <b/>
            <sz val="9"/>
            <color indexed="81"/>
            <rFont val="Tahoma"/>
            <family val="2"/>
          </rPr>
          <t xml:space="preserve">[Unit: PURE]
[Scale: Actuals]
[Primary: Number of accounts aggregate from which provisions transferred from HO to branch or subsidiary or joint ventures11]
</t>
        </r>
      </text>
    </comment>
    <comment ref="L51" authorId="0" shapeId="0">
      <text>
        <r>
          <rPr>
            <b/>
            <sz val="9"/>
            <color indexed="81"/>
            <rFont val="Tahoma"/>
            <family val="2"/>
          </rPr>
          <t xml:space="preserve">[Primary: Aggregate amount of provisions transferred from HO to branch or subsidiary or joint ventures35]
</t>
        </r>
      </text>
    </comment>
    <comment ref="M51" authorId="0" shapeId="0">
      <text>
        <r>
          <rPr>
            <b/>
            <sz val="9"/>
            <color indexed="81"/>
            <rFont val="Tahoma"/>
            <family val="2"/>
          </rPr>
          <t xml:space="preserve">[Unit: PURE]
[Scale: Actuals]
[Primary: Number of accounts aggregate from which provisions transferred from HO to branch or subsidiary or joint ventures12]
</t>
        </r>
      </text>
    </comment>
    <comment ref="N51" authorId="0" shapeId="0">
      <text>
        <r>
          <rPr>
            <b/>
            <sz val="9"/>
            <color indexed="81"/>
            <rFont val="Tahoma"/>
            <family val="2"/>
          </rPr>
          <t xml:space="preserve">[Primary: Aggregate amount of provisions transferred from HO to branch or subsidiary or joint ventures36]
</t>
        </r>
      </text>
    </comment>
    <comment ref="G52" authorId="0" shapeId="0">
      <text>
        <r>
          <rPr>
            <b/>
            <sz val="9"/>
            <color indexed="81"/>
            <rFont val="Tahoma"/>
            <family val="2"/>
          </rPr>
          <t xml:space="preserve">[Unit: PURE]
[Scale: Actuals]
[Primary: Number of accounts from which provisions transferred from HO to branch or subsidiary or joint ventures on account of non- performing loans]
</t>
        </r>
      </text>
    </comment>
    <comment ref="H52" authorId="0" shapeId="0">
      <text>
        <r>
          <rPr>
            <b/>
            <sz val="9"/>
            <color indexed="81"/>
            <rFont val="Tahoma"/>
            <family val="2"/>
          </rPr>
          <t xml:space="preserve">[Primary: Provisions transferred from HO to branch or subsidiary or joint ventures on account of non- performing loans]
</t>
        </r>
      </text>
    </comment>
    <comment ref="I52" authorId="0" shapeId="0">
      <text>
        <r>
          <rPr>
            <b/>
            <sz val="9"/>
            <color indexed="81"/>
            <rFont val="Tahoma"/>
            <family val="2"/>
          </rPr>
          <t xml:space="preserve">[Unit: PURE]
[Scale: Actuals]
[Primary: Number of accounts from which provisions transferred from HO to branch or subsidiary or joint ventures on account of non- performing loans13]
</t>
        </r>
      </text>
    </comment>
    <comment ref="J52" authorId="0" shapeId="0">
      <text>
        <r>
          <rPr>
            <b/>
            <sz val="9"/>
            <color indexed="81"/>
            <rFont val="Tahoma"/>
            <family val="2"/>
          </rPr>
          <t xml:space="preserve">[Primary: Provisions transferred from HO to branch or subsidiary or joint ventures on account of non- performing loans37]
</t>
        </r>
      </text>
    </comment>
    <comment ref="K52" authorId="0" shapeId="0">
      <text>
        <r>
          <rPr>
            <b/>
            <sz val="9"/>
            <color indexed="81"/>
            <rFont val="Tahoma"/>
            <family val="2"/>
          </rPr>
          <t xml:space="preserve">[Unit: PURE]
[Scale: Actuals]
[Primary: Number of accounts from which provisions transferred from HO to branch or subsidiary or joint ventures on account of non- performing loans14]
</t>
        </r>
      </text>
    </comment>
    <comment ref="L52" authorId="0" shapeId="0">
      <text>
        <r>
          <rPr>
            <b/>
            <sz val="9"/>
            <color indexed="81"/>
            <rFont val="Tahoma"/>
            <family val="2"/>
          </rPr>
          <t xml:space="preserve">[Primary: Provisions transferred from HO to branch or subsidiary or joint ventures on account of non- performing loans38]
</t>
        </r>
      </text>
    </comment>
    <comment ref="M52" authorId="0" shapeId="0">
      <text>
        <r>
          <rPr>
            <b/>
            <sz val="9"/>
            <color indexed="81"/>
            <rFont val="Tahoma"/>
            <family val="2"/>
          </rPr>
          <t xml:space="preserve">[Unit: PURE]
[Scale: Actuals]
[Primary: Number of accounts from which provisions transferred from HO to branch or subsidiary or joint ventures on account of non- performing loans15]
</t>
        </r>
      </text>
    </comment>
    <comment ref="N52" authorId="0" shapeId="0">
      <text>
        <r>
          <rPr>
            <b/>
            <sz val="9"/>
            <color indexed="81"/>
            <rFont val="Tahoma"/>
            <family val="2"/>
          </rPr>
          <t xml:space="preserve">[Primary: Provisions transferred from HO to branch or subsidiary or joint ventures on account of non- performing loans39]
</t>
        </r>
      </text>
    </comment>
    <comment ref="G53" authorId="0" shapeId="0">
      <text>
        <r>
          <rPr>
            <b/>
            <sz val="9"/>
            <color indexed="81"/>
            <rFont val="Tahoma"/>
            <family val="2"/>
          </rPr>
          <t xml:space="preserve">[Unit: PURE]
[Scale: Actuals]
[Primary: Number of accounts from which provisions transferred from HO to branch or subsidiary or joint ventures on account of special mention loans]
</t>
        </r>
      </text>
    </comment>
    <comment ref="H53" authorId="0" shapeId="0">
      <text>
        <r>
          <rPr>
            <b/>
            <sz val="9"/>
            <color indexed="81"/>
            <rFont val="Tahoma"/>
            <family val="2"/>
          </rPr>
          <t xml:space="preserve">[Primary: Provisions transferred from HO to branch or subsidiary or joint ventures on account of special mention loans]
</t>
        </r>
      </text>
    </comment>
    <comment ref="I53" authorId="0" shapeId="0">
      <text>
        <r>
          <rPr>
            <b/>
            <sz val="9"/>
            <color indexed="81"/>
            <rFont val="Tahoma"/>
            <family val="2"/>
          </rPr>
          <t xml:space="preserve">[Unit: PURE]
[Scale: Actuals]
[Primary: Number of accounts from which provisions transferred from HO to branch or subsidiary or joint ventures on account of special mention loans16]
</t>
        </r>
      </text>
    </comment>
    <comment ref="J53" authorId="0" shapeId="0">
      <text>
        <r>
          <rPr>
            <b/>
            <sz val="9"/>
            <color indexed="81"/>
            <rFont val="Tahoma"/>
            <family val="2"/>
          </rPr>
          <t xml:space="preserve">[Primary: Provisions transferred from HO to branch or subsidiary or joint ventures on account of special mention loans40]
</t>
        </r>
      </text>
    </comment>
    <comment ref="K53" authorId="0" shapeId="0">
      <text>
        <r>
          <rPr>
            <b/>
            <sz val="9"/>
            <color indexed="81"/>
            <rFont val="Tahoma"/>
            <family val="2"/>
          </rPr>
          <t xml:space="preserve">[Unit: PURE]
[Scale: Actuals]
[Primary: Number of accounts from which provisions transferred from HO to branch or subsidiary or joint ventures on account of special mention loans17]
</t>
        </r>
      </text>
    </comment>
    <comment ref="L53" authorId="0" shapeId="0">
      <text>
        <r>
          <rPr>
            <b/>
            <sz val="9"/>
            <color indexed="81"/>
            <rFont val="Tahoma"/>
            <family val="2"/>
          </rPr>
          <t xml:space="preserve">[Primary: Provisions transferred from HO to branch or subsidiary or joint ventures on account of special mention loans41]
</t>
        </r>
      </text>
    </comment>
    <comment ref="M53" authorId="0" shapeId="0">
      <text>
        <r>
          <rPr>
            <b/>
            <sz val="9"/>
            <color indexed="81"/>
            <rFont val="Tahoma"/>
            <family val="2"/>
          </rPr>
          <t xml:space="preserve">[Unit: PURE]
[Scale: Actuals]
[Primary: Number of accounts from which provisions transferred from HO to branch or subsidiary or joint ventures on account of special mention loans18]
</t>
        </r>
      </text>
    </comment>
    <comment ref="N53" authorId="0" shapeId="0">
      <text>
        <r>
          <rPr>
            <b/>
            <sz val="9"/>
            <color indexed="81"/>
            <rFont val="Tahoma"/>
            <family val="2"/>
          </rPr>
          <t xml:space="preserve">[Primary: Provisions transferred from HO to branch or subsidiary or joint ventures on account of special mention loans42]
</t>
        </r>
      </text>
    </comment>
    <comment ref="G54" authorId="0" shapeId="0">
      <text>
        <r>
          <rPr>
            <b/>
            <sz val="9"/>
            <color indexed="81"/>
            <rFont val="Tahoma"/>
            <family val="2"/>
          </rPr>
          <t xml:space="preserve">[Unit: PURE]
[Scale: Actuals]
[Primary: Number of accounts from which provisions transferred from HO to branch or subsidiary or joint ventures on account of non- performing investments]
</t>
        </r>
      </text>
    </comment>
    <comment ref="H54" authorId="0" shapeId="0">
      <text>
        <r>
          <rPr>
            <b/>
            <sz val="9"/>
            <color indexed="81"/>
            <rFont val="Tahoma"/>
            <family val="2"/>
          </rPr>
          <t xml:space="preserve">[Primary: Provisions transferred from HO to branch or subsidiary or joint ventures on account of non- performing investments]
</t>
        </r>
      </text>
    </comment>
    <comment ref="I54" authorId="0" shapeId="0">
      <text>
        <r>
          <rPr>
            <b/>
            <sz val="9"/>
            <color indexed="81"/>
            <rFont val="Tahoma"/>
            <family val="2"/>
          </rPr>
          <t xml:space="preserve">[Unit: PURE]
[Scale: Actuals]
[Primary: Number of accounts from which provisions transferred from HO to branch or subsidiary or joint ventures on account of non- performing investments19]
</t>
        </r>
      </text>
    </comment>
    <comment ref="J54" authorId="0" shapeId="0">
      <text>
        <r>
          <rPr>
            <b/>
            <sz val="9"/>
            <color indexed="81"/>
            <rFont val="Tahoma"/>
            <family val="2"/>
          </rPr>
          <t xml:space="preserve">[Primary: Provisions transferred from HO to branch or subsidiary or joint ventures on account of non- performing investments43]
</t>
        </r>
      </text>
    </comment>
    <comment ref="K54" authorId="0" shapeId="0">
      <text>
        <r>
          <rPr>
            <b/>
            <sz val="9"/>
            <color indexed="81"/>
            <rFont val="Tahoma"/>
            <family val="2"/>
          </rPr>
          <t xml:space="preserve">[Unit: PURE]
[Scale: Actuals]
[Primary: Number of accounts from which provisions transferred from HO to branch or subsidiary or joint ventures on account of non- performing investments20]
</t>
        </r>
      </text>
    </comment>
    <comment ref="L54" authorId="0" shapeId="0">
      <text>
        <r>
          <rPr>
            <b/>
            <sz val="9"/>
            <color indexed="81"/>
            <rFont val="Tahoma"/>
            <family val="2"/>
          </rPr>
          <t xml:space="preserve">[Primary: Provisions transferred from HO to branch or subsidiary or joint ventures on account of non- performing investments44]
</t>
        </r>
      </text>
    </comment>
    <comment ref="M54" authorId="0" shapeId="0">
      <text>
        <r>
          <rPr>
            <b/>
            <sz val="9"/>
            <color indexed="81"/>
            <rFont val="Tahoma"/>
            <family val="2"/>
          </rPr>
          <t xml:space="preserve">[Unit: PURE]
[Scale: Actuals]
[Primary: Number of accounts from which provisions transferred from HO to branch or subsidiary or joint ventures on account of non- performing investments21]
</t>
        </r>
      </text>
    </comment>
    <comment ref="N54" authorId="0" shapeId="0">
      <text>
        <r>
          <rPr>
            <b/>
            <sz val="9"/>
            <color indexed="81"/>
            <rFont val="Tahoma"/>
            <family val="2"/>
          </rPr>
          <t xml:space="preserve">[Primary: Provisions transferred from HO to branch or subsidiary or joint ventures on account of non- performing investments45]
</t>
        </r>
      </text>
    </comment>
    <comment ref="G55" authorId="0" shapeId="0">
      <text>
        <r>
          <rPr>
            <b/>
            <sz val="9"/>
            <color indexed="81"/>
            <rFont val="Tahoma"/>
            <family val="2"/>
          </rPr>
          <t xml:space="preserve">[Unit: PURE]
[Scale: Actuals]
[Primary: Number of accounts transferred on account of write offs]
</t>
        </r>
      </text>
    </comment>
    <comment ref="H55" authorId="0" shapeId="0">
      <text>
        <r>
          <rPr>
            <b/>
            <sz val="9"/>
            <color indexed="81"/>
            <rFont val="Tahoma"/>
            <family val="2"/>
          </rPr>
          <t xml:space="preserve">[Primary: Amount transferred on account of write offs]
</t>
        </r>
      </text>
    </comment>
    <comment ref="I55" authorId="0" shapeId="0">
      <text>
        <r>
          <rPr>
            <b/>
            <sz val="9"/>
            <color indexed="81"/>
            <rFont val="Tahoma"/>
            <family val="2"/>
          </rPr>
          <t xml:space="preserve">[Unit: PURE]
[Scale: Actuals]
[Primary: Number of accounts transferred on account of write offs22]
</t>
        </r>
      </text>
    </comment>
    <comment ref="J55" authorId="0" shapeId="0">
      <text>
        <r>
          <rPr>
            <b/>
            <sz val="9"/>
            <color indexed="81"/>
            <rFont val="Tahoma"/>
            <family val="2"/>
          </rPr>
          <t xml:space="preserve">[Primary: Amount transferred on account of write offs46]
</t>
        </r>
      </text>
    </comment>
    <comment ref="K55" authorId="0" shapeId="0">
      <text>
        <r>
          <rPr>
            <b/>
            <sz val="9"/>
            <color indexed="81"/>
            <rFont val="Tahoma"/>
            <family val="2"/>
          </rPr>
          <t xml:space="preserve">[Unit: PURE]
[Scale: Actuals]
[Primary: Number of accounts transferred on account of write offs23]
</t>
        </r>
      </text>
    </comment>
    <comment ref="L55" authorId="0" shapeId="0">
      <text>
        <r>
          <rPr>
            <b/>
            <sz val="9"/>
            <color indexed="81"/>
            <rFont val="Tahoma"/>
            <family val="2"/>
          </rPr>
          <t xml:space="preserve">[Primary: Amount transferred on account of write offs47]
</t>
        </r>
      </text>
    </comment>
    <comment ref="M55" authorId="0" shapeId="0">
      <text>
        <r>
          <rPr>
            <b/>
            <sz val="9"/>
            <color indexed="81"/>
            <rFont val="Tahoma"/>
            <family val="2"/>
          </rPr>
          <t xml:space="preserve">[Unit: PURE]
[Scale: Actuals]
[Primary: Number of accounts transferred on account of write offs24]
</t>
        </r>
      </text>
    </comment>
    <comment ref="N55" authorId="0" shapeId="0">
      <text>
        <r>
          <rPr>
            <b/>
            <sz val="9"/>
            <color indexed="81"/>
            <rFont val="Tahoma"/>
            <family val="2"/>
          </rPr>
          <t xml:space="preserve">[Primary: Amount transferred on account of write offs48]
</t>
        </r>
      </text>
    </comment>
    <comment ref="G56" authorId="0" shapeId="0">
      <text>
        <r>
          <rPr>
            <b/>
            <sz val="9"/>
            <color indexed="81"/>
            <rFont val="Tahoma"/>
            <family val="2"/>
          </rPr>
          <t xml:space="preserve">[Unit: PURE]
[Scale: Actuals]
[Primary: Number of any other outflow accounts]
</t>
        </r>
      </text>
    </comment>
    <comment ref="H56" authorId="0" shapeId="0">
      <text>
        <r>
          <rPr>
            <b/>
            <sz val="9"/>
            <color indexed="81"/>
            <rFont val="Tahoma"/>
            <family val="2"/>
          </rPr>
          <t>[Primary: Any other outflow]</t>
        </r>
        <r>
          <rPr>
            <sz val="9"/>
            <color indexed="81"/>
            <rFont val="Tahoma"/>
            <family val="2"/>
          </rPr>
          <t xml:space="preserve">
</t>
        </r>
      </text>
    </comment>
    <comment ref="I56" authorId="0" shapeId="0">
      <text>
        <r>
          <rPr>
            <b/>
            <sz val="9"/>
            <color indexed="81"/>
            <rFont val="Tahoma"/>
            <family val="2"/>
          </rPr>
          <t xml:space="preserve">[Unit: PURE]
[Scale: Actuals]
[Primary: Number of any other outflow accounts113]
</t>
        </r>
      </text>
    </comment>
    <comment ref="J56" authorId="0" shapeId="0">
      <text>
        <r>
          <rPr>
            <b/>
            <sz val="9"/>
            <color indexed="81"/>
            <rFont val="Tahoma"/>
            <family val="2"/>
          </rPr>
          <t xml:space="preserve">[Primary: Any other outflow109]
</t>
        </r>
        <r>
          <rPr>
            <sz val="9"/>
            <color indexed="81"/>
            <rFont val="Tahoma"/>
            <family val="2"/>
          </rPr>
          <t xml:space="preserve">
</t>
        </r>
      </text>
    </comment>
    <comment ref="K56" authorId="0" shapeId="0">
      <text>
        <r>
          <rPr>
            <b/>
            <sz val="9"/>
            <color indexed="81"/>
            <rFont val="Tahoma"/>
            <family val="2"/>
          </rPr>
          <t xml:space="preserve">[Unit: PURE]
[Scale: Actuals]
[Primary: Number of any other outflow accounts114]
</t>
        </r>
      </text>
    </comment>
    <comment ref="L56" authorId="0" shapeId="0">
      <text>
        <r>
          <rPr>
            <b/>
            <sz val="9"/>
            <color indexed="81"/>
            <rFont val="Tahoma"/>
            <family val="2"/>
          </rPr>
          <t>[Primary: Any other outflow111]</t>
        </r>
        <r>
          <rPr>
            <sz val="9"/>
            <color indexed="81"/>
            <rFont val="Tahoma"/>
            <family val="2"/>
          </rPr>
          <t xml:space="preserve">
</t>
        </r>
      </text>
    </comment>
    <comment ref="M56" authorId="0" shapeId="0">
      <text>
        <r>
          <rPr>
            <b/>
            <sz val="9"/>
            <color indexed="81"/>
            <rFont val="Tahoma"/>
            <family val="2"/>
          </rPr>
          <t xml:space="preserve">[Unit: PURE]
[Scale: Actuals]
[Primary: Number of any other outflow accounts115]
</t>
        </r>
      </text>
    </comment>
    <comment ref="N56" authorId="0" shapeId="0">
      <text>
        <r>
          <rPr>
            <b/>
            <sz val="9"/>
            <color indexed="81"/>
            <rFont val="Tahoma"/>
            <family val="2"/>
          </rPr>
          <t>[Primary: Any other outflow112]</t>
        </r>
        <r>
          <rPr>
            <sz val="9"/>
            <color indexed="81"/>
            <rFont val="Tahoma"/>
            <family val="2"/>
          </rPr>
          <t xml:space="preserve">
</t>
        </r>
      </text>
    </comment>
    <comment ref="G57" authorId="0" shapeId="0">
      <text>
        <r>
          <rPr>
            <b/>
            <sz val="9"/>
            <color indexed="81"/>
            <rFont val="Tahoma"/>
            <family val="2"/>
          </rPr>
          <t xml:space="preserve">[Unit: PURE]
[Scale: Actuals]
[Primary: Number of representative office branches]
</t>
        </r>
      </text>
    </comment>
    <comment ref="H57" authorId="0" shapeId="0">
      <text>
        <r>
          <rPr>
            <b/>
            <sz val="9"/>
            <color indexed="81"/>
            <rFont val="Tahoma"/>
            <family val="2"/>
          </rPr>
          <t xml:space="preserve">[Primary: Representative office expenses]
</t>
        </r>
      </text>
    </comment>
    <comment ref="M57" authorId="0" shapeId="0">
      <text>
        <r>
          <rPr>
            <b/>
            <sz val="9"/>
            <color indexed="81"/>
            <rFont val="Tahoma"/>
            <family val="2"/>
          </rPr>
          <t xml:space="preserve">[Unit: PURE]
[Scale: Actuals]
[Primary: Number of representative office branches51]
</t>
        </r>
      </text>
    </comment>
    <comment ref="N57" authorId="0" shapeId="0">
      <text>
        <r>
          <rPr>
            <b/>
            <sz val="9"/>
            <color indexed="81"/>
            <rFont val="Tahoma"/>
            <family val="2"/>
          </rPr>
          <t xml:space="preserve">[Primary: Representative office expenses54]
</t>
        </r>
      </text>
    </comment>
    <comment ref="G58" authorId="0" shapeId="0">
      <text>
        <r>
          <rPr>
            <b/>
            <sz val="9"/>
            <color indexed="81"/>
            <rFont val="Tahoma"/>
            <family val="2"/>
          </rPr>
          <t xml:space="preserve">[Unit: PURE]
[Scale: Actuals]
[Primary: Number of other outflows accounts]
</t>
        </r>
      </text>
    </comment>
    <comment ref="H58" authorId="0" shapeId="0">
      <text>
        <r>
          <rPr>
            <b/>
            <sz val="9"/>
            <color indexed="81"/>
            <rFont val="Tahoma"/>
            <family val="2"/>
          </rPr>
          <t xml:space="preserve">[Primary: Other outflow expenses]
</t>
        </r>
      </text>
    </comment>
    <comment ref="I58" authorId="0" shapeId="0">
      <text>
        <r>
          <rPr>
            <b/>
            <sz val="9"/>
            <color indexed="81"/>
            <rFont val="Tahoma"/>
            <family val="2"/>
          </rPr>
          <t xml:space="preserve">[Unit: PURE]
[Scale: Actuals]
[Primary: Number of other outflows accounts106]
</t>
        </r>
      </text>
    </comment>
    <comment ref="J58" authorId="0" shapeId="0">
      <text>
        <r>
          <rPr>
            <b/>
            <sz val="9"/>
            <color indexed="81"/>
            <rFont val="Tahoma"/>
            <family val="2"/>
          </rPr>
          <t xml:space="preserve">[Primary: Other outflow expenses103]
</t>
        </r>
      </text>
    </comment>
    <comment ref="K58" authorId="0" shapeId="0">
      <text>
        <r>
          <rPr>
            <b/>
            <sz val="9"/>
            <color indexed="81"/>
            <rFont val="Tahoma"/>
            <family val="2"/>
          </rPr>
          <t xml:space="preserve">[Unit: PURE]
[Scale: Actuals]
[Primary: Number of other outflows accounts107]
</t>
        </r>
      </text>
    </comment>
    <comment ref="L58" authorId="0" shapeId="0">
      <text>
        <r>
          <rPr>
            <b/>
            <sz val="9"/>
            <color indexed="81"/>
            <rFont val="Tahoma"/>
            <family val="2"/>
          </rPr>
          <t xml:space="preserve">[Primary: Other outflow expenses104]
</t>
        </r>
      </text>
    </comment>
    <comment ref="M58" authorId="0" shapeId="0">
      <text>
        <r>
          <rPr>
            <b/>
            <sz val="9"/>
            <color indexed="81"/>
            <rFont val="Tahoma"/>
            <family val="2"/>
          </rPr>
          <t xml:space="preserve">[Unit: PURE]
[Scale: Actuals]
[Primary: Number of other outflows accounts108]
</t>
        </r>
      </text>
    </comment>
    <comment ref="N58" authorId="0" shapeId="0">
      <text>
        <r>
          <rPr>
            <b/>
            <sz val="9"/>
            <color indexed="81"/>
            <rFont val="Tahoma"/>
            <family val="2"/>
          </rPr>
          <t xml:space="preserve">[Primary: Other outflow expenses105]
</t>
        </r>
      </text>
    </comment>
    <comment ref="G59" authorId="0" shapeId="0">
      <text>
        <r>
          <rPr>
            <b/>
            <sz val="9"/>
            <color indexed="81"/>
            <rFont val="Tahoma"/>
            <family val="2"/>
          </rPr>
          <t xml:space="preserve">[Unit: PURE]
[Scale: Actuals]
[Primary: Number of inflow of funds accounts between HO and branches subsidiaries joint venture]
</t>
        </r>
      </text>
    </comment>
    <comment ref="H59" authorId="0" shapeId="0">
      <text>
        <r>
          <rPr>
            <b/>
            <sz val="9"/>
            <color indexed="81"/>
            <rFont val="Tahoma"/>
            <family val="2"/>
          </rPr>
          <t xml:space="preserve">[Primary: Inflow of funds between HO and branches subsidiaries joint venture]
</t>
        </r>
      </text>
    </comment>
    <comment ref="I59" authorId="0" shapeId="0">
      <text>
        <r>
          <rPr>
            <b/>
            <sz val="9"/>
            <color indexed="81"/>
            <rFont val="Tahoma"/>
            <family val="2"/>
          </rPr>
          <t xml:space="preserve">[Unit: PURE]
[Scale: Actuals]
[Primary: Number of inflow of funds accounts between HO and branches subsidiaries joint venture55]
</t>
        </r>
      </text>
    </comment>
    <comment ref="J59" authorId="0" shapeId="0">
      <text>
        <r>
          <rPr>
            <b/>
            <sz val="9"/>
            <color indexed="81"/>
            <rFont val="Tahoma"/>
            <family val="2"/>
          </rPr>
          <t xml:space="preserve">[Primary: Inflow of funds between HO and branches subsidiaries joint venture76]
</t>
        </r>
      </text>
    </comment>
    <comment ref="K59" authorId="0" shapeId="0">
      <text>
        <r>
          <rPr>
            <b/>
            <sz val="9"/>
            <color indexed="81"/>
            <rFont val="Tahoma"/>
            <family val="2"/>
          </rPr>
          <t xml:space="preserve">[Unit: PURE]
[Scale: Actuals]
[Primary: Number of inflow of funds accounts between HO and branches subsidiaries joint venture56]
</t>
        </r>
      </text>
    </comment>
    <comment ref="L59" authorId="0" shapeId="0">
      <text>
        <r>
          <rPr>
            <b/>
            <sz val="9"/>
            <color indexed="81"/>
            <rFont val="Tahoma"/>
            <family val="2"/>
          </rPr>
          <t xml:space="preserve">[Primary: Inflow of funds between HO and branches subsidiaries joint venture77]
</t>
        </r>
      </text>
    </comment>
    <comment ref="M59" authorId="0" shapeId="0">
      <text>
        <r>
          <rPr>
            <b/>
            <sz val="9"/>
            <color indexed="81"/>
            <rFont val="Tahoma"/>
            <family val="2"/>
          </rPr>
          <t xml:space="preserve">[Unit: PURE]
[Scale: Actuals]
[Primary: Number of inflow of funds accounts between HO and branches subsidiaries joint venture57]
</t>
        </r>
      </text>
    </comment>
    <comment ref="N59" authorId="0" shapeId="0">
      <text>
        <r>
          <rPr>
            <b/>
            <sz val="9"/>
            <color indexed="81"/>
            <rFont val="Tahoma"/>
            <family val="2"/>
          </rPr>
          <t xml:space="preserve">[Primary: Inflow of funds between HO and branches subsidiaries joint venture78]
</t>
        </r>
      </text>
    </comment>
    <comment ref="G60" authorId="0" shapeId="0">
      <text>
        <r>
          <rPr>
            <b/>
            <sz val="9"/>
            <color indexed="81"/>
            <rFont val="Tahoma"/>
            <family val="2"/>
          </rPr>
          <t xml:space="preserve">[Unit: PURE]
[Scale: Actuals]
[Primary: Number of accounts of management fees or supervisory charges received from HO and branches subsidiaries joint venture]
</t>
        </r>
      </text>
    </comment>
    <comment ref="H60" authorId="0" shapeId="0">
      <text>
        <r>
          <rPr>
            <b/>
            <sz val="9"/>
            <color indexed="81"/>
            <rFont val="Tahoma"/>
            <family val="2"/>
          </rPr>
          <t xml:space="preserve">[Primary: Management fees or supervisory charges received from HO and branches subsidiaries joint venture]
</t>
        </r>
      </text>
    </comment>
    <comment ref="I60" authorId="0" shapeId="0">
      <text>
        <r>
          <rPr>
            <b/>
            <sz val="9"/>
            <color indexed="81"/>
            <rFont val="Tahoma"/>
            <family val="2"/>
          </rPr>
          <t xml:space="preserve">[Unit: PURE]
[Scale: Actuals]
[Primary: Number of accounts of management fees or supervisory charges received from HO and branches subsidiaries joint venture58]
</t>
        </r>
      </text>
    </comment>
    <comment ref="J60" authorId="0" shapeId="0">
      <text>
        <r>
          <rPr>
            <b/>
            <sz val="9"/>
            <color indexed="81"/>
            <rFont val="Tahoma"/>
            <family val="2"/>
          </rPr>
          <t xml:space="preserve">[Primary: Management fees or supervisory charges received from HO and branches subsidiaries joint venture79]
</t>
        </r>
      </text>
    </comment>
    <comment ref="K60" authorId="0" shapeId="0">
      <text>
        <r>
          <rPr>
            <b/>
            <sz val="9"/>
            <color indexed="81"/>
            <rFont val="Tahoma"/>
            <family val="2"/>
          </rPr>
          <t xml:space="preserve">[Unit: PURE]
[Scale: Actuals]
[Primary: Number of accounts of management fees or supervisory charges received from HO and branches subsidiaries joint venture59]
</t>
        </r>
      </text>
    </comment>
    <comment ref="L60" authorId="0" shapeId="0">
      <text>
        <r>
          <rPr>
            <b/>
            <sz val="9"/>
            <color indexed="81"/>
            <rFont val="Tahoma"/>
            <family val="2"/>
          </rPr>
          <t xml:space="preserve">[Primary: Management fees or supervisory charges received from HO and branches subsidiaries joint venture80]
</t>
        </r>
      </text>
    </comment>
    <comment ref="M60" authorId="0" shapeId="0">
      <text>
        <r>
          <rPr>
            <b/>
            <sz val="9"/>
            <color indexed="81"/>
            <rFont val="Tahoma"/>
            <family val="2"/>
          </rPr>
          <t xml:space="preserve">[Unit: PURE]
[Scale: Actuals]
[Primary: Number of accounts of management fees or supervisory charges received from HO and branches subsidiaries joint venture60]
</t>
        </r>
      </text>
    </comment>
    <comment ref="N60" authorId="0" shapeId="0">
      <text>
        <r>
          <rPr>
            <b/>
            <sz val="9"/>
            <color indexed="81"/>
            <rFont val="Tahoma"/>
            <family val="2"/>
          </rPr>
          <t xml:space="preserve">[Primary: Management fees or supervisory charges received from HO and branches subsidiaries joint venture81]
</t>
        </r>
      </text>
    </comment>
    <comment ref="G61" authorId="0" shapeId="0">
      <text>
        <r>
          <rPr>
            <b/>
            <sz val="9"/>
            <color indexed="81"/>
            <rFont val="Tahoma"/>
            <family val="2"/>
          </rPr>
          <t xml:space="preserve">[Unit: PURE]
[Scale: Actuals]
[Primary: Number of accounts from profits repatriated to parent bank by HO and branches subsidiaries joint venture]
</t>
        </r>
      </text>
    </comment>
    <comment ref="H61" authorId="0" shapeId="0">
      <text>
        <r>
          <rPr>
            <b/>
            <sz val="9"/>
            <color indexed="81"/>
            <rFont val="Tahoma"/>
            <family val="2"/>
          </rPr>
          <t xml:space="preserve">[Primary: Dividend income from HO and branches subsidiaries joint venture]
</t>
        </r>
      </text>
    </comment>
    <comment ref="I61" authorId="0" shapeId="0">
      <text>
        <r>
          <rPr>
            <b/>
            <sz val="9"/>
            <color indexed="81"/>
            <rFont val="Tahoma"/>
            <family val="2"/>
          </rPr>
          <t xml:space="preserve">[Unit: PURE]
[Scale: Actuals]
[Primary: Number of accounts from profits repatriated to parent bank by HO and branches subsidiaries joint venture61]
</t>
        </r>
      </text>
    </comment>
    <comment ref="J61" authorId="0" shapeId="0">
      <text>
        <r>
          <rPr>
            <b/>
            <sz val="9"/>
            <color indexed="81"/>
            <rFont val="Tahoma"/>
            <family val="2"/>
          </rPr>
          <t xml:space="preserve">[Primary: Dividend income from HO and branches subsidiaries joint venture82]
</t>
        </r>
      </text>
    </comment>
    <comment ref="K61" authorId="0" shapeId="0">
      <text>
        <r>
          <rPr>
            <b/>
            <sz val="9"/>
            <color indexed="81"/>
            <rFont val="Tahoma"/>
            <family val="2"/>
          </rPr>
          <t xml:space="preserve">[Unit: PURE]
[Scale: Actuals]
[Primary: Number of accounts from profits repatriated to parent bank by HO and branches subsidiaries joint venture62]
</t>
        </r>
      </text>
    </comment>
    <comment ref="L61" authorId="0" shapeId="0">
      <text>
        <r>
          <rPr>
            <b/>
            <sz val="9"/>
            <color indexed="81"/>
            <rFont val="Tahoma"/>
            <family val="2"/>
          </rPr>
          <t xml:space="preserve">[Primary: Dividend income from HO and branches subsidiaries joint venture83]
</t>
        </r>
      </text>
    </comment>
    <comment ref="M61" authorId="0" shapeId="0">
      <text>
        <r>
          <rPr>
            <b/>
            <sz val="9"/>
            <color indexed="81"/>
            <rFont val="Tahoma"/>
            <family val="2"/>
          </rPr>
          <t xml:space="preserve">[Unit: PURE]
[Scale: Actuals]
[Primary: Number of accounts from profits repatriated to parent bank by HO and branches subsidiaries joint venture63]
</t>
        </r>
      </text>
    </comment>
    <comment ref="N61" authorId="0" shapeId="0">
      <text>
        <r>
          <rPr>
            <b/>
            <sz val="9"/>
            <color indexed="81"/>
            <rFont val="Tahoma"/>
            <family val="2"/>
          </rPr>
          <t xml:space="preserve">[Primary: Dividend income from HO and branches subsidiaries joint venture84]
</t>
        </r>
      </text>
    </comment>
    <comment ref="G62" authorId="0" shapeId="0">
      <text>
        <r>
          <rPr>
            <b/>
            <sz val="9"/>
            <color indexed="81"/>
            <rFont val="Tahoma"/>
            <family val="2"/>
          </rPr>
          <t xml:space="preserve">[Unit: PURE]
[Scale: Actuals]
[Primary: Number of aggregate profits accounts]
</t>
        </r>
      </text>
    </comment>
    <comment ref="H62" authorId="0" shapeId="0">
      <text>
        <r>
          <rPr>
            <b/>
            <sz val="9"/>
            <color indexed="81"/>
            <rFont val="Tahoma"/>
            <family val="2"/>
          </rPr>
          <t xml:space="preserve">[Primary: Aggregate profits of the country ]
</t>
        </r>
      </text>
    </comment>
    <comment ref="I62" authorId="0" shapeId="0">
      <text>
        <r>
          <rPr>
            <b/>
            <sz val="9"/>
            <color indexed="81"/>
            <rFont val="Tahoma"/>
            <family val="2"/>
          </rPr>
          <t xml:space="preserve">[Unit: PURE]
[Scale: Actuals]
[Primary: Number of aggregate profits accounts64]
</t>
        </r>
      </text>
    </comment>
    <comment ref="J62" authorId="0" shapeId="0">
      <text>
        <r>
          <rPr>
            <b/>
            <sz val="9"/>
            <color indexed="81"/>
            <rFont val="Tahoma"/>
            <family val="2"/>
          </rPr>
          <t xml:space="preserve">[Primary: Aggregate profits of the country 85]
</t>
        </r>
      </text>
    </comment>
    <comment ref="K62" authorId="0" shapeId="0">
      <text>
        <r>
          <rPr>
            <b/>
            <sz val="9"/>
            <color indexed="81"/>
            <rFont val="Tahoma"/>
            <family val="2"/>
          </rPr>
          <t xml:space="preserve">[Unit: PURE]
[Scale: Actuals]
[Primary: Number of aggregate profits accounts65]
</t>
        </r>
      </text>
    </comment>
    <comment ref="L62" authorId="0" shapeId="0">
      <text>
        <r>
          <rPr>
            <b/>
            <sz val="9"/>
            <color indexed="81"/>
            <rFont val="Tahoma"/>
            <family val="2"/>
          </rPr>
          <t xml:space="preserve">[Primary: Aggregate profits of the country 86]
</t>
        </r>
      </text>
    </comment>
    <comment ref="M62" authorId="0" shapeId="0">
      <text>
        <r>
          <rPr>
            <b/>
            <sz val="9"/>
            <color indexed="81"/>
            <rFont val="Tahoma"/>
            <family val="2"/>
          </rPr>
          <t xml:space="preserve">[Unit: PURE]
[Scale: Actuals]
[Primary: Number of aggregate profits accounts66]
</t>
        </r>
      </text>
    </comment>
    <comment ref="N62" authorId="0" shapeId="0">
      <text>
        <r>
          <rPr>
            <b/>
            <sz val="9"/>
            <color indexed="81"/>
            <rFont val="Tahoma"/>
            <family val="2"/>
          </rPr>
          <t xml:space="preserve">[Primary: Aggregate profits of the country 87]
</t>
        </r>
      </text>
    </comment>
    <comment ref="G63" authorId="0" shapeId="0">
      <text>
        <r>
          <rPr>
            <b/>
            <sz val="9"/>
            <color indexed="81"/>
            <rFont val="Tahoma"/>
            <family val="2"/>
          </rPr>
          <t xml:space="preserve">[Unit: PURE]
[Scale: Actuals]
[Primary: Number of accounts out of which profits repatriated to parent bank and percentage of total profit]
</t>
        </r>
      </text>
    </comment>
    <comment ref="H63" authorId="0" shapeId="0">
      <text>
        <r>
          <rPr>
            <b/>
            <sz val="9"/>
            <color indexed="81"/>
            <rFont val="Tahoma"/>
            <family val="2"/>
          </rPr>
          <t xml:space="preserve">[Primary: Out of which amount of profits repatriated to parent bank and percentage of total profit]
</t>
        </r>
      </text>
    </comment>
    <comment ref="I63" authorId="0" shapeId="0">
      <text>
        <r>
          <rPr>
            <b/>
            <sz val="9"/>
            <color indexed="81"/>
            <rFont val="Tahoma"/>
            <family val="2"/>
          </rPr>
          <t xml:space="preserve">[Unit: PURE]
[Scale: Actuals]
[Primary: Number of accounts out of which profits repatriated to parent bank and percentage of total profit67]
</t>
        </r>
      </text>
    </comment>
    <comment ref="J63" authorId="0" shapeId="0">
      <text>
        <r>
          <rPr>
            <b/>
            <sz val="9"/>
            <color indexed="81"/>
            <rFont val="Tahoma"/>
            <family val="2"/>
          </rPr>
          <t xml:space="preserve">[Primary: Out of which amount of profits repatriated to parent bank and percentage of total profit88]
</t>
        </r>
      </text>
    </comment>
    <comment ref="K63" authorId="0" shapeId="0">
      <text>
        <r>
          <rPr>
            <b/>
            <sz val="9"/>
            <color indexed="81"/>
            <rFont val="Tahoma"/>
            <family val="2"/>
          </rPr>
          <t xml:space="preserve">[Unit: PURE]
[Scale: Actuals]
[Primary: Number of accounts out of which profits repatriated to parent bank and percentage of total profit68]
</t>
        </r>
      </text>
    </comment>
    <comment ref="L63" authorId="0" shapeId="0">
      <text>
        <r>
          <rPr>
            <b/>
            <sz val="9"/>
            <color indexed="81"/>
            <rFont val="Tahoma"/>
            <family val="2"/>
          </rPr>
          <t xml:space="preserve">[Primary: Out of which amount of profits repatriated to parent bank and percentage of total profit89]
</t>
        </r>
      </text>
    </comment>
    <comment ref="M63" authorId="0" shapeId="0">
      <text>
        <r>
          <rPr>
            <b/>
            <sz val="9"/>
            <color indexed="81"/>
            <rFont val="Tahoma"/>
            <family val="2"/>
          </rPr>
          <t xml:space="preserve">[Unit: PURE]
[Scale: Actuals]
[Primary: Number of accounts out of which profits repatriated to parent bank and percentage of total profit69]
</t>
        </r>
      </text>
    </comment>
    <comment ref="N63" authorId="0" shapeId="0">
      <text>
        <r>
          <rPr>
            <b/>
            <sz val="9"/>
            <color indexed="81"/>
            <rFont val="Tahoma"/>
            <family val="2"/>
          </rPr>
          <t xml:space="preserve">[Primary: Out of which amount of profits repatriated to parent bank and percentage of total profit90]
</t>
        </r>
      </text>
    </comment>
    <comment ref="G64" authorId="0" shapeId="0">
      <text>
        <r>
          <rPr>
            <b/>
            <sz val="9"/>
            <color indexed="81"/>
            <rFont val="Tahoma"/>
            <family val="2"/>
          </rPr>
          <t xml:space="preserve">[Unit: PURE]
[Scale: Actuals]
[Primary: Number of inflow income account]
</t>
        </r>
      </text>
    </comment>
    <comment ref="H64" authorId="0" shapeId="0">
      <text>
        <r>
          <rPr>
            <b/>
            <sz val="9"/>
            <color indexed="81"/>
            <rFont val="Tahoma"/>
            <family val="2"/>
          </rPr>
          <t xml:space="preserve">[Primary: Other inflow income]
</t>
        </r>
      </text>
    </comment>
    <comment ref="I64" authorId="0" shapeId="0">
      <text>
        <r>
          <rPr>
            <b/>
            <sz val="9"/>
            <color indexed="81"/>
            <rFont val="Tahoma"/>
            <family val="2"/>
          </rPr>
          <t xml:space="preserve">[Unit: PURE]
[Scale: Actuals]
[Primary: Number of inflow income account70]
</t>
        </r>
      </text>
    </comment>
    <comment ref="J64" authorId="0" shapeId="0">
      <text>
        <r>
          <rPr>
            <b/>
            <sz val="9"/>
            <color indexed="81"/>
            <rFont val="Tahoma"/>
            <family val="2"/>
          </rPr>
          <t xml:space="preserve">[Primary: Other inflow income91]
</t>
        </r>
      </text>
    </comment>
    <comment ref="K64" authorId="0" shapeId="0">
      <text>
        <r>
          <rPr>
            <b/>
            <sz val="9"/>
            <color indexed="81"/>
            <rFont val="Tahoma"/>
            <family val="2"/>
          </rPr>
          <t xml:space="preserve">[Unit: PURE]
[Scale: Actuals]
[Primary: Number of inflow income account71]
</t>
        </r>
      </text>
    </comment>
    <comment ref="L64" authorId="0" shapeId="0">
      <text>
        <r>
          <rPr>
            <b/>
            <sz val="9"/>
            <color indexed="81"/>
            <rFont val="Tahoma"/>
            <family val="2"/>
          </rPr>
          <t xml:space="preserve">[Primary: Other inflow income92]
</t>
        </r>
      </text>
    </comment>
    <comment ref="M64" authorId="0" shapeId="0">
      <text>
        <r>
          <rPr>
            <b/>
            <sz val="9"/>
            <color indexed="81"/>
            <rFont val="Tahoma"/>
            <family val="2"/>
          </rPr>
          <t xml:space="preserve">[Unit: PURE]
[Scale: Actuals]
[Primary: Number of inflow income account72]
</t>
        </r>
      </text>
    </comment>
    <comment ref="N64" authorId="0" shapeId="0">
      <text>
        <r>
          <rPr>
            <b/>
            <sz val="9"/>
            <color indexed="81"/>
            <rFont val="Tahoma"/>
            <family val="2"/>
          </rPr>
          <t xml:space="preserve">[Primary: Other inflow income93]
</t>
        </r>
      </text>
    </comment>
    <comment ref="H65" authorId="0" shapeId="0">
      <text>
        <r>
          <rPr>
            <b/>
            <sz val="9"/>
            <color indexed="81"/>
            <rFont val="Tahoma"/>
            <family val="2"/>
          </rPr>
          <t xml:space="preserve">[Primary: Inflow outflow of funds between HO and branches subsidiaries joint venture]
</t>
        </r>
      </text>
    </comment>
    <comment ref="J65" authorId="0" shapeId="0">
      <text>
        <r>
          <rPr>
            <b/>
            <sz val="9"/>
            <color indexed="81"/>
            <rFont val="Tahoma"/>
            <family val="2"/>
          </rPr>
          <t xml:space="preserve">[Primary: Inflow outflow of funds between HO and branches subsidiaries joint venture94]
</t>
        </r>
      </text>
    </comment>
    <comment ref="L65" authorId="0" shapeId="0">
      <text>
        <r>
          <rPr>
            <b/>
            <sz val="9"/>
            <color indexed="81"/>
            <rFont val="Tahoma"/>
            <family val="2"/>
          </rPr>
          <t xml:space="preserve">[Primary: Inflow outflow of funds between HO and branches subsidiaries joint venture95]
</t>
        </r>
      </text>
    </comment>
    <comment ref="N65" authorId="0" shapeId="0">
      <text>
        <r>
          <rPr>
            <b/>
            <sz val="9"/>
            <color indexed="81"/>
            <rFont val="Tahoma"/>
            <family val="2"/>
          </rPr>
          <t xml:space="preserve">[Primary: Inflow outflow of funds between HO and branches subsidiaries joint venture96]
</t>
        </r>
      </text>
    </comment>
  </commentList>
</comments>
</file>

<file path=xl/comments5.xml><?xml version="1.0" encoding="utf-8"?>
<comments xmlns="http://schemas.openxmlformats.org/spreadsheetml/2006/main">
  <authors>
    <author>sbapat</author>
  </authors>
  <commentList>
    <comment ref="E12" authorId="0" shapeId="0">
      <text>
        <r>
          <rPr>
            <b/>
            <sz val="9"/>
            <color indexed="81"/>
            <rFont val="Tahoma"/>
            <family val="2"/>
          </rPr>
          <t>[Unit: PURE]
[Scale: Actuals]</t>
        </r>
      </text>
    </comment>
    <comment ref="E13" authorId="0" shapeId="0">
      <text>
        <r>
          <rPr>
            <b/>
            <sz val="9"/>
            <color indexed="81"/>
            <rFont val="Tahoma"/>
            <family val="2"/>
          </rPr>
          <t>[Unit: PURE]
[Scale: Actuals]</t>
        </r>
      </text>
    </comment>
    <comment ref="E16" authorId="0" shapeId="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<sst xmlns="http://schemas.openxmlformats.org/spreadsheetml/2006/main" count="1129" uniqueCount="852">
  <si>
    <t>in-rbi-rep.xsd#in-rbi-rep_ProfitLossOnSaleOfOtherAssets</t>
  </si>
  <si>
    <t>in-rbi-rep.xsd#in-rbi-rep_OtherNonOperatingIncomeExpenses</t>
  </si>
  <si>
    <t>in-rbi-rep.xsd#in-rbi-rep_EarningBeforeProvisionsAndTaxes</t>
  </si>
  <si>
    <t>in-rbi-rep.xsd#in-rbi-rep_InterestReceivableOnNPAsNotRecongnisedAsIncome@http://www.xbrl.org/2003/role/periodStartLabel</t>
  </si>
  <si>
    <t>in-rbi-rep.xsd#in-rbi-rep_InterestReceivableOnNPAsNotRecongnisedAsIncome@http://www.xbrl.org/2003/role/periodEndLabel</t>
  </si>
  <si>
    <t>in-rbi-rep.xsd#in-rbi-rep_InterestReceivedAndReversedToIncomeDuringQuarterOrYearOnNPAsUpgradedToPerformingAccrualBasis</t>
  </si>
  <si>
    <t>in-rbi-rep.xsd#in-rbi-rep_AggregateNumberOfStaffMembers</t>
  </si>
  <si>
    <t>in-rbi-rep.xsd#in-rbi-rep_SourceOfInterestIncomeAxis::in-rbi-rep.xsd#in-rbi-rep_LoansToCommercialRealEstateMember</t>
  </si>
  <si>
    <t>in-rbi-rep.xsd#in-rbi-rep_SourceOfInterestIncomeAxis::in-rbi-rep.xsd#in-rbi-rep_HousingLoansMember</t>
  </si>
  <si>
    <t>in-rbi-rep.xsd#in-rbi-rep_SourceOfInterestIncomeAxis::in-rbi-rep.xsd#in-rbi-rep_OthersMember</t>
  </si>
  <si>
    <t>in-rbi-rep.xsd#in-rbi-rep_SourceOfInterestIncomeAxis::in-rbi-rep.xsd#in-rbi-rep_LoansOrAdvancesToCapitalMarketMember</t>
  </si>
  <si>
    <t>in-rbi-rep.xsd#in-rbi-rep_SourceOfInterestIncomeAxis::in-rbi-rep.xsd#in-rbi-rep_AgricuturalLoansOrAdvancesMember</t>
  </si>
  <si>
    <t>in-rbi-rep.xsd#in-rbi-rep_SourceOfInterestIncomeAxis::in-rbi-rep.xsd#in-rbi-rep_IndustrialLoansOrAdvancesMember</t>
  </si>
  <si>
    <t>in-rbi-rep.xsd#in-rbi-rep_SourceOfInterestIncomeAxis::in-rbi-rep.xsd#in-rbi-rep_OtherLoansOrAdvancesMember</t>
  </si>
  <si>
    <t>in-rbi-rep.xsd#in-rbi-rep_SourceOfInterestIncomeAxis::in-rbi-rep.xsd#in-rbi-rep_RetailLoansOrAdvancesMember</t>
  </si>
  <si>
    <t xml:space="preserve">Item </t>
  </si>
  <si>
    <t>in-rbi-rep.xsd#in-rbi-rep_SourceOfInterestIncomeAxis::in-rbi-rep.xsd#in-rbi-rep_WholesaleLoansOrAdvancesMember</t>
  </si>
  <si>
    <t>in-rbi-rep.xsd#in-rbi-rep_SourceOfInterestIncomeAxis::in-rbi-rep.xsd#in-rbi-rep_SLRInvestmentsMember</t>
  </si>
  <si>
    <t>in-rbi-rep.xsd#in-rbi-rep_SourceOfInterestIncomeAxis::in-rbi-rep.xsd#in-rbi-rep_DiscountOnTreasuryBillsMember</t>
  </si>
  <si>
    <t>in-rbi-rep.xsd#in-rbi-rep_SourceOfInterestIncomeAxis::in-rbi-rep.xsd#in-rbi-rep_InterestOnGovernmentSecuritiesMember</t>
  </si>
  <si>
    <t>in-rbi-rep.xsd#in-rbi-rep_SourceOfInterestIncomeAxis::in-rbi-rep.xsd#in-rbi-rep_InterestOnOtherApprovedSecuritiesMember</t>
  </si>
  <si>
    <t>in-rbi-rep.xsd#in-rbi-rep_SourceOfInterestIncomeAxis::in-rbi-rep.xsd#in-rbi-rep_NonSLRInvestmentsMember</t>
  </si>
  <si>
    <t>in-rbi-rep.xsd#in-rbi-rep_SourceOfInterestIncomeAxis::in-rbi-rep.xsd#in-rbi-rep_GOIRecapitalisationBondsMember</t>
  </si>
  <si>
    <t>in-rbi-rep.xsd#in-rbi-rep_SourceOfInterestIncomeAxis::in-rbi-rep.xsd#in-rbi-rep_BondsOfBanksFisMember</t>
  </si>
  <si>
    <t>in-rbi-rep.xsd#in-rbi-rep_SourceOfInterestIncomeAxis::in-rbi-rep.xsd#in-rbi-rep_BondsOfPSUsMember</t>
  </si>
  <si>
    <t>in-rbi-rep.xsd#in-rbi-rep_SourceOfInterestIncomeAxis::in-rbi-rep.xsd#in-rbi-rep_InfrastructureBondsAndDebenturesMember</t>
  </si>
  <si>
    <t>in-rbi-rep.xsd#in-rbi-rep_SourceOfInterestIncomeAxis::in-rbi-rep.xsd#in-rbi-rep_VentureCapitalFundsMember</t>
  </si>
  <si>
    <t>in-rbi-rep.xsd#in-rbi-rep_SourceOfInterestIncomeAxis::in-rbi-rep.xsd#in-rbi-rep_AssetsBackedSecuritiesMember</t>
  </si>
  <si>
    <t>in-rbi-rep.xsd#in-rbi-rep_SourceOfInterestIncomeAxis::in-rbi-rep.xsd#in-rbi-rep_MortgageBackedSecuritiesMember</t>
  </si>
  <si>
    <t>in-rbi-rep.xsd#in-rbi-rep_SourceOfInterestIncomeAxis::in-rbi-rep.xsd#in-rbi-rep_SecuritiesIssuedByARCsMember</t>
  </si>
  <si>
    <t>in-rbi-rep.xsd#in-rbi-rep_SourceOfInterestIncomeAxis::in-rbi-rep.xsd#in-rbi-rep_BondsAndDebenturesOfNBFCsMember</t>
  </si>
  <si>
    <t>in-rbi-rep.xsd#in-rbi-rep_SourceOfInterestIncomeAxis::in-rbi-rep.xsd#in-rbi-rep_BondsAndDebenturesOfOtherCorporatesMember</t>
  </si>
  <si>
    <t>in-rbi-rep.xsd#in-rbi-rep_SourceOfInterestIncomeAxis::in-rbi-rep.xsd#in-rbi-rep_BankCertificatesOfDepositMember</t>
  </si>
  <si>
    <t>in-rbi-rep.xsd#in-rbi-rep_SourceOfInterestIncomeAxis::in-rbi-rep.xsd#in-rbi-rep_CommercialPaperMember</t>
  </si>
  <si>
    <t>in-rbi-rep.xsd#in-rbi-rep_SourceOfInterestIncomeAxis::in-rbi-rep.xsd#in-rbi-rep_MutualFundsDebtOrientedAndOthersMember</t>
  </si>
  <si>
    <t>in-rbi-rep.xsd#in-rbi-rep_SourceOfInterestIncomeAxis::in-rbi-rep.xsd#in-rbi-rep_OtherDomesticMember</t>
  </si>
  <si>
    <t>in-rbi-rep.xsd#in-rbi-rep_TypesOfDepositsAxis::in-rbi-rep.xsd#in-rbi-rep_SavingDepositsMember</t>
  </si>
  <si>
    <t>in-rbi-rep.xsd#in-rbi-rep_TypesOfDepositsAxis::in-rbi-rep.xsd#in-rbi-rep_TimeDepositsMember</t>
  </si>
  <si>
    <t>in-rbi-rep.xsd#in-rbi-rep_TypesOfDepositsAxis::in-rbi-rep.xsd#in-rbi-rep_CertificatesOfDepositsMember</t>
  </si>
  <si>
    <t>in-rbi-rep.xsd#in-rbi-rep_TypesOfDepositsAxis::in-rbi-rep.xsd#in-rbi-rep_InterBankDepositsMember</t>
  </si>
  <si>
    <t>in-rbi-rep.xsd#in-rbi-rep_TypesOfDepositsAxis::in-rbi-rep.xsd#in-rbi-rep_OtherDepositsMember</t>
  </si>
  <si>
    <t>in-rbi-rep.xsd#in-rbi-rep_StaffMembersAxis::in-rbi-rep.xsd#in-rbi-rep_OfficerStaffMember</t>
  </si>
  <si>
    <t>in-rbi-rep.xsd#in-rbi-rep_StaffMembersAxis::in-rbi-rep.xsd#in-rbi-rep_ClericalStaffMember</t>
  </si>
  <si>
    <t>in-rbi-rep.xsd#in-rbi-rep_StaffMembersAxis::in-rbi-rep.xsd#in-rbi-rep_SubordinateStaffMember</t>
  </si>
  <si>
    <t>in-rbi-rep.xsd#in-rbi-rep_TypeOfExpensesAxis::in-rbi-rep.xsd#in-rbi-rep_SalaryMember</t>
  </si>
  <si>
    <t>in-rbi-rep.xsd#in-rbi-rep_TypeOfExpensesAxis::in-rbi-rep.xsd#in-rbi-rep_PensionMember</t>
  </si>
  <si>
    <t>in-rbi-rep.xsd#in-rbi-rep_TypeOfExpensesAxis::in-rbi-rep.xsd#in-rbi-rep_GratuityMember</t>
  </si>
  <si>
    <t>in-rbi-rep.xsd#in-rbi-rep_TypeOfExpensesAxis::in-rbi-rep.xsd#in-rbi-rep_LeaveEncashmentMember</t>
  </si>
  <si>
    <t>in-rbi-rep.xsd#in-rbi-rep_TypeOfExpensesAxis::in-rbi-rep.xsd#in-rbi-rep_ProvisionsForWageRevisionMember</t>
  </si>
  <si>
    <t>in-rbi-rep.xsd#in-rbi-rep_TypeOfExpensesAxis::in-rbi-rep.xsd#in-rbi-rep_OthersExpensesProvisionsMember</t>
  </si>
  <si>
    <t>in-rbi-rep.xsd#in-rbi-rep_RegionOfBusinessAxis::in-rbi-rep.xsd#in-rbi-rep_DomesticMember</t>
  </si>
  <si>
    <t>in-rbi-rep.xsd#in-rbi-rep_RegionOfBusinessAxis::in-rbi-rep.xsd#in-rbi-rep_OverseasMember</t>
  </si>
  <si>
    <t>949b92d4-a9d2-483c-89d3-31951c227470:~:NotMandatory:~:True:~:</t>
  </si>
  <si>
    <t>A Earnings Before Provisions &amp; Taxes</t>
  </si>
  <si>
    <t>B Risk Provisions</t>
  </si>
  <si>
    <t xml:space="preserve">       B.1 For Standard Advances</t>
  </si>
  <si>
    <t>C Write Offs</t>
  </si>
  <si>
    <t xml:space="preserve">      C.1 Bad and doubtful debts</t>
  </si>
  <si>
    <t xml:space="preserve">      C.2 Other assets</t>
  </si>
  <si>
    <t>D Provisions For Liabilities</t>
  </si>
  <si>
    <t>I   Prior Period Credits</t>
  </si>
  <si>
    <t>II  Prior Period Charges</t>
  </si>
  <si>
    <t>III Extra-ordinary Credits</t>
  </si>
  <si>
    <t>IV Extra-ordinary Charges</t>
  </si>
  <si>
    <t>NET PROFIT &amp; RETAINED EARNINGS</t>
  </si>
  <si>
    <t>Overseas Operations</t>
  </si>
  <si>
    <t>in-rbi-rep.xsd#in-rbi-rep_EarningsBeforeProvisionsAndTaxes</t>
  </si>
  <si>
    <t>in-rbi-rep.xsd#in-rbi-rep_RiskProvisions</t>
  </si>
  <si>
    <t>in-rbi-rep.xsd#in-rbi-rep_RiskProvisionsForStandardAdvances</t>
  </si>
  <si>
    <t>in-rbi-rep.xsd#in-rbi-rep_RiskProvisionsForCountryRisk</t>
  </si>
  <si>
    <t>in-rbi-rep.xsd#in-rbi-rep_RiskProvisionsForNonPerformingLoansAndAdvances</t>
  </si>
  <si>
    <t>in-rbi-rep.xsd#in-rbi-rep_RiskProvisionsForDepreciationInSecuritiesAndInvestments</t>
  </si>
  <si>
    <t>#ENDT#</t>
  </si>
  <si>
    <t>#STDT#</t>
  </si>
  <si>
    <t>Current year    (from April to date)</t>
  </si>
  <si>
    <t>Current year        (from April to date)</t>
  </si>
  <si>
    <t>in-rbi-rep.xsd#in-rbi-rep_RiskProvisionsForOtherImpairedAssets</t>
  </si>
  <si>
    <t>in-rbi-rep.xsd#in-rbi-rep_RiskProvisionsForContingentCreditExposures</t>
  </si>
  <si>
    <t>in-rbi-rep.xsd#in-rbi-rep_RiskProvisionsForOtherLosses</t>
  </si>
  <si>
    <t>in-rbi-rep.xsd#in-rbi-rep_WriteOffs</t>
  </si>
  <si>
    <t>in-rbi-rep.xsd#in-rbi-rep_WriteOffsOnBadAndDoubtfulDebts</t>
  </si>
  <si>
    <t>in-rbi-rep.xsd#in-rbi-rep_WriteOffOnOtherAssets</t>
  </si>
  <si>
    <t>in-rbi-rep.xsd#in-rbi-rep_ProvisionsForLiabilities</t>
  </si>
  <si>
    <t>in-rbi-rep.xsd#in-rbi-rep_ProfitLossBeforeTax</t>
  </si>
  <si>
    <t>in-rbi-rep.xsd#in-rbi-rep_ProvisionForIncomeTaxes</t>
  </si>
  <si>
    <t>in-rbi-rep.xsd#in-rbi-rep_NetProfitLossAfterTax</t>
  </si>
  <si>
    <t>in-rbi-rep.xsd#in-rbi-rep_AdjustmentsAfterNetProfitLossAfterTax</t>
  </si>
  <si>
    <t>in-rbi-rep.xsd#in-rbi-rep_DividendPayable</t>
  </si>
  <si>
    <t>in-rbi-rep.xsd#in-rbi-rep_RetainedEarnings</t>
  </si>
  <si>
    <t>in-rbi-rep.xsd#in-rbi-rep_TransferToStatutoryReserves</t>
  </si>
  <si>
    <t>in-rbi-rep.xsd#in-rbi-rep_TransferToOtherReserves</t>
  </si>
  <si>
    <t>in-rbi-rep.xsd#in-rbi-rep_UnallocatedSurplus</t>
  </si>
  <si>
    <t>in-rbi-rep.xsd#in-rbi-rep_BalanceofProfitLossBroughtForward</t>
  </si>
  <si>
    <t>in-rbi-rep.xsd#in-rbi-rep_SurplusLossOnProfitAndLossAccountCarriedForward</t>
  </si>
  <si>
    <t>in-rbi-rep.xsd#in-rbi-rep_PriorPeriodCredits</t>
  </si>
  <si>
    <t>in-rbi-rep.xsd#in-rbi-rep_PriorPeriodCharges</t>
  </si>
  <si>
    <t>in-rbi-rep.xsd#in-rbi-rep_ExtraOrdinaryCredits</t>
  </si>
  <si>
    <t>in-rbi-rep.xsd#in-rbi-rep_ExtraOrdinaryCharges</t>
  </si>
  <si>
    <t>in-rbi-rep.xsd#in-rbi-rep_NetProfitAfterExtraOrdinaryAndPriorPeriodItems</t>
  </si>
  <si>
    <t>#TYPDIM#</t>
  </si>
  <si>
    <t>Country Name</t>
  </si>
  <si>
    <t>Country Code</t>
  </si>
  <si>
    <t>Overseas Branches</t>
  </si>
  <si>
    <t>Overseas Subsidiaries</t>
  </si>
  <si>
    <t>Overseas Joint Ventures</t>
  </si>
  <si>
    <t>Grand Total</t>
  </si>
  <si>
    <t>No. of Branches</t>
  </si>
  <si>
    <t xml:space="preserve">Amount </t>
  </si>
  <si>
    <t>No. of Subsidiaries</t>
  </si>
  <si>
    <t>No. of Joint Ventures</t>
  </si>
  <si>
    <t>Amount</t>
  </si>
  <si>
    <t>No. of Branches/ Subsidiaries/ Joint Ventures</t>
  </si>
  <si>
    <t>in-rbi-rep.xsd#in-rbi-rep_CountryNameAxis</t>
  </si>
  <si>
    <t>in-rbi-rep.xsd#in-rbi-rep_CountryCodeAxis</t>
  </si>
  <si>
    <t>b060259d-6480-4049-909f-db1418014fe2:~:NotMandatory:~:True:~:</t>
  </si>
  <si>
    <t>74b9ca14-969f-4e25-b225-5773da6ebee7:~:lyt_GeneralInfo:~:NotMandatory:~:True:~::~:</t>
  </si>
  <si>
    <t>Reporting Institution</t>
  </si>
  <si>
    <t>Address</t>
  </si>
  <si>
    <t>For the Period Ended</t>
  </si>
  <si>
    <t xml:space="preserve">Date of Report </t>
  </si>
  <si>
    <t xml:space="preserve">Validation Status </t>
  </si>
  <si>
    <t xml:space="preserve">Status </t>
  </si>
  <si>
    <t>in-rbi-rep.xsd#in-rbi-rep_NameOfReportingInstitution</t>
  </si>
  <si>
    <t>in-rbi-rep.xsd#in-rbi-rep_AddressOfReportingInstitution</t>
  </si>
  <si>
    <t>in-rbi-rep.xsd#in-rbi-rep_ReportForTheYearEnded</t>
  </si>
  <si>
    <t>in-rbi-rep.xsd#in-rbi-rep_DateOfReport</t>
  </si>
  <si>
    <t>in-rbi-rep.xsd#in-rbi-rep_ReportStatus</t>
  </si>
  <si>
    <t>in-rbi-rep.xsd#in-rbi-rep_ValidationStatus</t>
  </si>
  <si>
    <t>in-rbi-rep.xsd#in-rbi-rep_InterestOnLoansAndAdvancesNonBank</t>
  </si>
  <si>
    <t>in-rbi-rep.xsd#in-rbi-rep_OffBalanceSheetOperationAxis::in-rbi-rep.xsd#in-rbi-rep_LetterOfCreditMember</t>
  </si>
  <si>
    <t>in-rbi-rep.xsd#in-rbi-rep_OffBalanceSheetOperationAxis::in-rbi-rep.xsd#in-rbi-rep_BankGuranteeMember</t>
  </si>
  <si>
    <t>in-rbi-rep.xsd#in-rbi-rep_OffBalanceSheetOperationAxis::in-rbi-rep.xsd#in-rbi-rep_DerivativeContractsMember</t>
  </si>
  <si>
    <t>in-rbi-rep.xsd#in-rbi-rep_OffBalanceSheetOperationAxis::in-rbi-rep.xsd#in-rbi-rep_OtherOffBalanceSheetOperationMember</t>
  </si>
  <si>
    <t>in-rbi-rep.xsd#in-rbi-rep_OffBalanceSheetOperationAxis::in-rbi-rep.xsd#in-rbi-rep_OthersMember</t>
  </si>
  <si>
    <t xml:space="preserve">EARNINGS BEFORE PROVISIONS &amp; TAXES </t>
  </si>
  <si>
    <t>(GROSS PROFIT)</t>
  </si>
  <si>
    <t>(from April to date)</t>
  </si>
  <si>
    <t>(Rs. Lakh)</t>
  </si>
  <si>
    <t>in-rbi-rep.xsd#in-rbi-rep_OverseasOperationAxis::in-rbi-rep.xsd#in-rbi-rep_OverseasBranchesMember</t>
  </si>
  <si>
    <t>in-rbi-rep.xsd#in-rbi-rep_OverseasOperationAxis::in-rbi-rep.xsd#in-rbi-rep_OverseasSubsidiariesMember</t>
  </si>
  <si>
    <t>in-rbi-rep.xsd#in-rbi-rep_OverseasOperationAxis::in-rbi-rep.xsd#in-rbi-rep_OverseasJointVenturesMember</t>
  </si>
  <si>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</si>
  <si>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</si>
  <si>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</si>
  <si>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</si>
  <si>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</si>
  <si>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</si>
  <si>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</si>
  <si>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</si>
  <si>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</si>
  <si>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</si>
  <si>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</si>
  <si>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</si>
  <si>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</si>
  <si>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</si>
  <si>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</si>
  <si>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</si>
  <si>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</si>
  <si>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</si>
  <si>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</si>
  <si>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</si>
  <si>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</si>
  <si>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</si>
  <si>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</si>
  <si>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</si>
  <si>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</si>
  <si>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</si>
  <si>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</si>
  <si>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</si>
  <si>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</si>
  <si>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</si>
  <si>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</si>
  <si>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</si>
  <si>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</si>
  <si>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</si>
  <si>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</si>
  <si>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</si>
  <si>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</si>
  <si>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</si>
  <si>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</si>
  <si>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</si>
  <si>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</si>
  <si>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</si>
  <si>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</si>
  <si>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</si>
  <si>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</si>
  <si>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</si>
  <si>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</si>
  <si>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</si>
  <si>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</si>
  <si>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</si>
  <si>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</si>
  <si>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</si>
  <si>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</si>
  <si>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</si>
  <si>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</si>
  <si>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All Countries</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</si>
  <si>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</si>
  <si>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</si>
  <si>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</si>
  <si>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</si>
  <si>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</si>
  <si>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</si>
  <si>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</si>
  <si>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</si>
  <si>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</si>
  <si>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</si>
  <si>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</si>
  <si>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</si>
  <si>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</si>
  <si>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</si>
  <si>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</si>
  <si>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</si>
  <si>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</si>
  <si>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</si>
  <si>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</si>
  <si>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</si>
  <si>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</si>
  <si>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</si>
  <si>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</si>
  <si>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</si>
  <si>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</si>
  <si>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</si>
  <si>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</si>
  <si>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</si>
  <si>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</si>
  <si>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</si>
  <si>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</si>
  <si>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</si>
  <si>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</si>
  <si>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</si>
  <si>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</si>
  <si>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</si>
  <si>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</si>
  <si>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</si>
  <si>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</si>
  <si>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</si>
  <si>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</si>
  <si>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</si>
  <si>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</si>
  <si>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</si>
  <si>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</si>
  <si>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</si>
  <si>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</si>
  <si>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</si>
  <si>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</si>
  <si>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</si>
  <si>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</si>
  <si>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</si>
  <si>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</si>
  <si>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</si>
  <si>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</si>
  <si>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</si>
  <si>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</si>
  <si>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</si>
  <si>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</si>
  <si>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</si>
  <si>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</si>
  <si>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</si>
  <si>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</si>
  <si>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</si>
  <si>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</si>
  <si>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</si>
  <si>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</si>
  <si>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</si>
  <si>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</si>
  <si>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</si>
  <si>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</si>
  <si>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</si>
  <si>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</si>
  <si>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</si>
  <si>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</si>
  <si>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</si>
  <si>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</si>
  <si>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</si>
  <si>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</si>
  <si>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</si>
  <si>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</si>
  <si>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</si>
  <si>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</si>
  <si>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</si>
  <si>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</si>
  <si>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</si>
  <si>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</si>
  <si>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</si>
  <si>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</si>
  <si>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</si>
  <si>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</si>
  <si>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</si>
  <si>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</si>
  <si>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</si>
  <si>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</si>
  <si>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</si>
  <si>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</si>
  <si>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</si>
  <si>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</si>
  <si>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</si>
  <si>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</si>
  <si>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</si>
  <si>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</si>
  <si>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</si>
  <si>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</si>
  <si>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</si>
  <si>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</si>
  <si>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</si>
  <si>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</si>
  <si>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</si>
  <si>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</si>
  <si>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</si>
  <si>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</si>
  <si>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</si>
  <si>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</si>
  <si>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</si>
  <si>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</si>
  <si>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</si>
  <si>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</si>
  <si>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</si>
  <si>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</si>
  <si>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</si>
  <si>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</si>
  <si>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</si>
  <si>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</si>
  <si>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</si>
  <si>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</si>
  <si>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</si>
  <si>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</si>
  <si>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</si>
  <si>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</si>
  <si>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1f6c7d71-63be-42b8-934e-eee52150d7d5:~:Section-C_Total:~:NotMandatory:~:True:~::~:</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</si>
  <si>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</si>
  <si>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</si>
  <si>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</si>
  <si>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</si>
  <si>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</si>
  <si>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</si>
  <si>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</si>
  <si>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</si>
  <si>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</si>
  <si>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</si>
  <si>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</si>
  <si>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</si>
  <si>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</si>
  <si>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</si>
  <si>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</si>
  <si>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</si>
  <si>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</si>
  <si>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</si>
  <si>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</si>
  <si>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</si>
  <si>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</si>
  <si>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</si>
  <si>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</si>
  <si>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</si>
  <si>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</si>
  <si>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</si>
  <si>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</si>
  <si>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</si>
  <si>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</si>
  <si>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</si>
  <si>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</si>
  <si>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</si>
  <si>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</si>
  <si>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</si>
  <si>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</si>
  <si>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</si>
  <si>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</si>
  <si>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</si>
  <si>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</si>
  <si>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</si>
  <si>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</si>
  <si>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</si>
  <si>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</si>
  <si>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</si>
  <si>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</si>
  <si>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</si>
  <si>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</si>
  <si>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</si>
  <si>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E Profit/Loss Before Tax (PBT) [A - B - C - D]</t>
  </si>
  <si>
    <t>F Provision For Income Taxes</t>
  </si>
  <si>
    <t>H Below the line adjustment</t>
  </si>
  <si>
    <t>K Appropriations</t>
  </si>
  <si>
    <t xml:space="preserve">    K.1 Transfer to Statutory Reserves</t>
  </si>
  <si>
    <t xml:space="preserve">    K.2 Transfer to Other Reserves</t>
  </si>
  <si>
    <t>M Balance of Profit/(Loss) Brought FORWARD</t>
  </si>
  <si>
    <t>N Surplus/(Loss) On Profit &amp; Loss Account Carried Forward [L+M]</t>
  </si>
  <si>
    <t>L Unallocated Surplus [J-K]</t>
  </si>
  <si>
    <t>J  Retained Earnings [G -H-I]</t>
  </si>
  <si>
    <t>G Net Profit/Loss (PAT) [E - F]</t>
  </si>
  <si>
    <t>V Net Profit after extra-ordinary and prior period items [N +I- II+III-IV]</t>
  </si>
  <si>
    <t>XVII.1 Recovery from Written off Accounts</t>
  </si>
  <si>
    <t>XVII.2 Others</t>
  </si>
  <si>
    <t>in-rbi-rep.xsd#in-rbi-rep_RecoveryFromWrittenOffAccounts</t>
  </si>
  <si>
    <t>in-rbi-rep.xsd#in-rbi-rep_OtherMiscellaneousIncome</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</si>
  <si>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</si>
  <si>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</si>
  <si>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</si>
  <si>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</si>
  <si>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</si>
  <si>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</si>
  <si>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</si>
  <si>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</si>
  <si>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</si>
  <si>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</si>
  <si>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</si>
  <si>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</si>
  <si>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</si>
  <si>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</si>
  <si>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</si>
  <si>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</si>
  <si>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</si>
  <si>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</si>
  <si>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</si>
  <si>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</si>
  <si>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</si>
  <si>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</si>
  <si>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</si>
  <si>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</si>
  <si>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</si>
  <si>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</si>
  <si>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</si>
  <si>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</si>
  <si>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</si>
  <si>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</si>
  <si>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</si>
  <si>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</si>
  <si>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</si>
  <si>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</si>
  <si>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</si>
  <si>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</si>
  <si>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</si>
  <si>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</si>
  <si>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</si>
  <si>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</si>
  <si>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</si>
  <si>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</si>
  <si>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</si>
  <si>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</si>
  <si>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</si>
  <si>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</si>
  <si>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</si>
  <si>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</si>
  <si>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</si>
  <si>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</si>
  <si>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</si>
  <si>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</si>
  <si>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</si>
  <si>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</si>
  <si>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</si>
  <si>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</si>
  <si>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</si>
  <si>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</si>
  <si>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</si>
  <si>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</si>
  <si>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</si>
  <si>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</si>
  <si>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</si>
  <si>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</si>
  <si>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</si>
  <si>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</si>
  <si>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</si>
  <si>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</si>
  <si>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</si>
  <si>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</si>
  <si>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</si>
  <si>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</si>
  <si>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</si>
  <si>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</si>
  <si>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</si>
  <si>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</si>
  <si>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</si>
  <si>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</si>
  <si>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</si>
  <si>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</si>
  <si>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</si>
  <si>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</si>
  <si>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</si>
  <si>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</si>
  <si>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</si>
  <si>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</si>
  <si>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</si>
  <si>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</si>
  <si>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</si>
  <si>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</si>
  <si>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</si>
  <si>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</si>
  <si>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</si>
  <si>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</si>
  <si>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</si>
  <si>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</si>
  <si>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</si>
  <si>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</si>
  <si>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</si>
  <si>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</si>
  <si>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</si>
  <si>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</si>
  <si>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</si>
  <si>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</si>
  <si>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</si>
  <si>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</si>
  <si>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</si>
  <si>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</si>
  <si>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</si>
  <si>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</si>
  <si>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</si>
  <si>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</si>
  <si>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</si>
  <si>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</si>
  <si>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</si>
  <si>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</si>
  <si>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</si>
  <si>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</si>
  <si>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</si>
  <si>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</si>
  <si>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</si>
  <si>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</si>
  <si>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</si>
  <si>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</si>
  <si>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Bank Working Code</t>
  </si>
  <si>
    <t>Bank Name</t>
  </si>
  <si>
    <t>Report Status</t>
  </si>
  <si>
    <t>Do Version Check</t>
  </si>
  <si>
    <t>Seed year</t>
  </si>
  <si>
    <t>IsRevised</t>
  </si>
  <si>
    <t>#TABLE#</t>
  </si>
  <si>
    <t>#LAYOUTSCSR#</t>
  </si>
  <si>
    <t>#LAYOUTECSR#</t>
  </si>
  <si>
    <t>#LAYOUTSCER#</t>
  </si>
  <si>
    <t>#LAYOUTECER#</t>
  </si>
  <si>
    <t>#CustPlc#</t>
  </si>
  <si>
    <t xml:space="preserve">     (i) SLR Investments</t>
  </si>
  <si>
    <t xml:space="preserve">          (i.i)   Discount on Treasury Bills </t>
  </si>
  <si>
    <t xml:space="preserve">          (i.ii)  Interest on Government Securities</t>
  </si>
  <si>
    <t xml:space="preserve">     (ii) Non-SLR Investments</t>
  </si>
  <si>
    <t xml:space="preserve">          (ii.ii)    Bonds of Banks/FIs</t>
  </si>
  <si>
    <t xml:space="preserve">          (ii.iii)   Bonds of PSUs</t>
  </si>
  <si>
    <t xml:space="preserve">          (ii.iv)   Infrastructure Bonds and Debentures</t>
  </si>
  <si>
    <t xml:space="preserve">          (ii.v)    Venture Capital Funds</t>
  </si>
  <si>
    <t xml:space="preserve">          (ii.vi)   Assets Backed Securities</t>
  </si>
  <si>
    <t xml:space="preserve">                   (ii.vi.i)    Mortgage backed Securities</t>
  </si>
  <si>
    <t xml:space="preserve">                   (ii.vi.ii)   Securities issued by ARCs</t>
  </si>
  <si>
    <t>in-rbi-rep.xsd#in-rbi-rep_WhetherBankHaveOverseasBranches</t>
  </si>
  <si>
    <t xml:space="preserve">                   (ii.vi.iii)  Others</t>
  </si>
  <si>
    <t xml:space="preserve">          (ii.vii)   Bonds and Debentures of NBFCs</t>
  </si>
  <si>
    <t xml:space="preserve">          (ii.viii)  Bonds and Debentures of other Corporates</t>
  </si>
  <si>
    <t xml:space="preserve">          (ii.ix)   Bank Certificates of Deposit</t>
  </si>
  <si>
    <t xml:space="preserve">          (ii.x)    Commercial Paper</t>
  </si>
  <si>
    <t xml:space="preserve">          (ii.xi)   Mutual Funds - Debt Oriented and Others</t>
  </si>
  <si>
    <t xml:space="preserve">B. Interest Tax (Remittable to Govt.) </t>
  </si>
  <si>
    <t>C. Interest Income (Net of Interest Tax) [A - B]</t>
  </si>
  <si>
    <t xml:space="preserve">     (i) Savings Deposits</t>
  </si>
  <si>
    <t xml:space="preserve">     (ii) Time Deposits</t>
  </si>
  <si>
    <t xml:space="preserve">     (iii) Certificates of Deposits</t>
  </si>
  <si>
    <t xml:space="preserve">     (iv) Inter-bank Deposits</t>
  </si>
  <si>
    <t xml:space="preserve">     (v) Other Deposits, please specify</t>
  </si>
  <si>
    <t>E. Net Interest Income [C - D]</t>
  </si>
  <si>
    <t>G. Total Operating Income [E +F]</t>
  </si>
  <si>
    <t xml:space="preserve">I. Value Adjustment of Securities held for Trading </t>
  </si>
  <si>
    <t xml:space="preserve">K. Capital Gains/(Losses) </t>
  </si>
  <si>
    <t>L. Other Non-operating Income/ (expenses)</t>
  </si>
  <si>
    <t xml:space="preserve">   I.2  Interest on dues from FIs / Central Counter Parties (CCPs) in India</t>
  </si>
  <si>
    <t>Domestic Operations</t>
  </si>
  <si>
    <t>Global Operations</t>
  </si>
  <si>
    <t>Current Quarter</t>
  </si>
  <si>
    <t xml:space="preserve">          (i.iii) Interest on other Approved Securities</t>
  </si>
  <si>
    <t xml:space="preserve">          (b) Officer Staff</t>
  </si>
  <si>
    <t xml:space="preserve">          (c) Clerical Staff</t>
  </si>
  <si>
    <t xml:space="preserve">          (d) Subordinate Staff</t>
  </si>
  <si>
    <t xml:space="preserve">          (i)  Salary Expenses/Provisions</t>
  </si>
  <si>
    <t xml:space="preserve">         (ii)  Pension Expenses/Provisions</t>
  </si>
  <si>
    <t xml:space="preserve">         (iii) Gratuity Expenses/Provisions</t>
  </si>
  <si>
    <t xml:space="preserve">         (iv)  Leave Encashment/Provisions</t>
  </si>
  <si>
    <t xml:space="preserve">         (v)  Provisions for Wage Revision</t>
  </si>
  <si>
    <t xml:space="preserve">         (vi)  Others Expenses/Provisions</t>
  </si>
  <si>
    <t>J. Net Operating Income [G-H-I]</t>
  </si>
  <si>
    <t xml:space="preserve">        (i)  Profit/(loss) on Sale of Fixed Assets </t>
  </si>
  <si>
    <t xml:space="preserve">        (ii) Profit/(loss) on Sale of Other Assets </t>
  </si>
  <si>
    <t>in-rbi-rep.xsd#in-rbi-rep_InterestOnDuesFromForeignInvestmentsCentralCounterParties@http://www.xbrl.org/2003/role/terseLabel</t>
  </si>
  <si>
    <t xml:space="preserve">          (ii.xii)   Others Domestic/ in India</t>
  </si>
  <si>
    <t xml:space="preserve">          (ii.xiii)  Investments in Bonds, etc. of Foreign Bodies</t>
  </si>
  <si>
    <t>in-rbi-rep.xsd#in-rbi-rep_SourceOfInterestIncomeAxis::in-rbi-rep.xsd#in-rbi-rep_InvestmentsInBondsAndOthersOfForeignBodiesMember</t>
  </si>
  <si>
    <t xml:space="preserve">      (iii)  Dividend Income from Invesments other than Investments in Subsidiaries/ JVs/ Associates</t>
  </si>
  <si>
    <t>M. Earning Before Provisions &amp; Taxes (EBPT) [J + K + L]</t>
  </si>
  <si>
    <t>Total Number of Staff</t>
  </si>
  <si>
    <t xml:space="preserve">          (ii) Officer Staff</t>
  </si>
  <si>
    <t>fn_E25_0_01062016</t>
  </si>
  <si>
    <t xml:space="preserve">          (iii) Clerical Staff</t>
  </si>
  <si>
    <t xml:space="preserve">          (iv) Subordinate Staff</t>
  </si>
  <si>
    <t>in-rbi-rep.xsd#in-rbi-rep_InterestIncomeIncludingInterestTax</t>
  </si>
  <si>
    <t>in-rbi-rep.xsd#in-rbi-rep_InterestIncomeOnInvestments</t>
  </si>
  <si>
    <t>in-rbi-rep.xsd#in-rbi-rep_InterestOnOtherInterestEarningAssets</t>
  </si>
  <si>
    <t>in-rbi-rep.xsd#in-rbi-rep_InterestTaxWhichIsRemittableToGovernment</t>
  </si>
  <si>
    <t>in-rbi-rep.xsd#in-rbi-rep_InterestIncomeAfterInterestTax</t>
  </si>
  <si>
    <t>in-rbi-rep.xsd#in-rbi-rep_InterestExpenses</t>
  </si>
  <si>
    <t>in-rbi-rep.xsd#in-rbi-rep_InterestPaidOnDeposits</t>
  </si>
  <si>
    <t>Whether Bank Has Overseas Subsidiaries</t>
  </si>
  <si>
    <t>Whether Bank Has Overseas Joint Ventures</t>
  </si>
  <si>
    <t>Whether Bank Has Overseas Branches</t>
  </si>
  <si>
    <t>in-rbi-rep.xsd#in-rbi-rep_InterestPaidOnInterBankBorrowingsIncludingFromRBIAndFIs</t>
  </si>
  <si>
    <t>in-rbi-rep.xsd#in-rbi-rep_InterestPaidOnNotesAndBonds</t>
  </si>
  <si>
    <t>in-rbi-rep.xsd#in-rbi-rep_InterestPaidOnAllOthers</t>
  </si>
  <si>
    <t>Count</t>
  </si>
  <si>
    <t>Total Outflows (1+2+3+4+5+6)</t>
  </si>
  <si>
    <t>Total Inflows ( 1+2+3+4)</t>
  </si>
  <si>
    <t>Net Inflows (Total Inflows -Total Outflows)</t>
  </si>
  <si>
    <t>1. Management fees/ Supervisory charges received</t>
  </si>
  <si>
    <t>2. Dividend income from</t>
  </si>
  <si>
    <t>3. Total Profits of the country</t>
  </si>
  <si>
    <t>4. Any other - please specify</t>
  </si>
  <si>
    <t xml:space="preserve">        a. out of which amount of profits repatriated  (please                          specify period) to parent bank and % of  total profit</t>
  </si>
  <si>
    <t>1. Total Amount of Capital Remitted by HO to Br/Sub/JVs</t>
  </si>
  <si>
    <t>2. For Retained Earnings Remitted</t>
  </si>
  <si>
    <t>3. Total Amount of HO support Funds Remitted for Funding Requirements of Br/Sub/JVs</t>
  </si>
  <si>
    <t>4. Total  Amount of Provisions transferred from HO to  Br/Sub/JVs (a+b+c)</t>
  </si>
  <si>
    <t xml:space="preserve">        a. Provisions transferred from HO to   Br/Sub/JVs on account of Non Performing Loans</t>
  </si>
  <si>
    <t xml:space="preserve">5. Amount transferred on account of write offs </t>
  </si>
  <si>
    <t xml:space="preserve">        a. Rep Office expenses </t>
  </si>
  <si>
    <t xml:space="preserve">        c. Provisions  transferred from HO to  Br/Sub/JVs on account of  Non performing Investments</t>
  </si>
  <si>
    <t xml:space="preserve">        b. Provisions transferred from HO  to Br/Sub/JVs on account of Special Mention Loans etc</t>
  </si>
  <si>
    <t>I.   Interest on balances with RBI/ Foreign Central Banks/ FIs/ Banks</t>
  </si>
  <si>
    <t xml:space="preserve">   I.1  Interest on balances with RBI/ Foreign Central Banks</t>
  </si>
  <si>
    <t>Quarterly</t>
  </si>
  <si>
    <t xml:space="preserve">         of which, income from Credit Card Dues</t>
  </si>
  <si>
    <t xml:space="preserve">    II.B Wholesale Loans/Advances</t>
  </si>
  <si>
    <t>in-rbi-rep.xsd#in-rbi-rep_SourceOfInterestIncomeAxis::in-rbi-rep.xsd#in-rbi-rep_LoansToRealEstateInclnclusiveNonRealEstateLoansSecuredByRealEstateMember</t>
  </si>
  <si>
    <t>in-rbi-rep.xsd#in-rbi-rep_SourceOfInterestIncomeAxis::in-rbi-rep.xsd#in-rbi-rep_DividendIncomeFromInvestmentsOtherThanInvestsInSubsidiariesOrJointVenturesOrAssociatesMember</t>
  </si>
  <si>
    <t xml:space="preserve">              B.4.1 Provisions made out of EBPT (A)</t>
  </si>
  <si>
    <t>A. Interest Income (including Interest Tax) [I to V]</t>
  </si>
  <si>
    <t>General Remark</t>
  </si>
  <si>
    <t>in-rbi-rep.xsd#in-rbi-rep_GeneralRemarks</t>
  </si>
  <si>
    <t>* Includes Dividend Distribution Tax</t>
  </si>
  <si>
    <t xml:space="preserve">              C.1.1 Amount of W/O out of EBPT (A)</t>
  </si>
  <si>
    <t xml:space="preserve">              C.1.2 Amount of W/O out of the Provisions made earlier</t>
  </si>
  <si>
    <t>in-rbi-rep.xsd#in-rbi-rep_ProvisionMadeForNonPerformingLoansAndAdvancesOutOfEarningBeforeProfitAndTaxation</t>
  </si>
  <si>
    <t>in-rbi-rep.xsd#in-rbi-rep_ProvisionsTakenBackFromTheProvisionsMadeEarlierForNonPerformingLoansAndAdvances</t>
  </si>
  <si>
    <t>in-rbi-rep.xsd#in-rbi-rep_AmountOfWriteOffsForBadAndDoubtfulDebtsOutOfEarningBeforeProfitAndTaxation</t>
  </si>
  <si>
    <t>in-rbi-rep.xsd#in-rbi-rep_AmountOfWriteOffsFromTheProvisionsMadeEarlierForBadAndDoubtfulDebts</t>
  </si>
  <si>
    <t>Country wise and Consolidated Statements of all Countries to be Submitted Separately</t>
  </si>
  <si>
    <t>(Rs lakh)</t>
  </si>
  <si>
    <t>00e0db2d-a027-4c3b-88c6-026b42a3f167:~:Section C Note:~:NotMandatory:~:True:~::~:</t>
  </si>
  <si>
    <t>1.  This sheet/form will be applicable to ONLY Indian Banks having overseas operations through branches and/or subsidiaries and/or JVs.</t>
  </si>
  <si>
    <t>Bank Code</t>
  </si>
  <si>
    <t>in-rbi-rep.xsd#in-rbi-rep_BankCode</t>
  </si>
  <si>
    <t>Reporting Frequency</t>
  </si>
  <si>
    <t xml:space="preserve">Date of Audit </t>
  </si>
  <si>
    <t>in-rbi-rep.xsd#in-rbi-rep_ReportingFrequency</t>
  </si>
  <si>
    <t>in-rbi-rep.xsd#in-rbi-rep_DateOfAudit</t>
  </si>
  <si>
    <t>Report on quality Operating Results</t>
  </si>
  <si>
    <t xml:space="preserve">2.  The number of overseas branches/overseas subsidiaries/overseas joint ventures should be reported for each line item of outflows/inflows but while reporting the total number of overseas branches/overseas subsidiaries/overseas joint ventures for outflows/inflows each overseas branch/overseas subsidiary/overseas joint venture be considered only once. For example an overseas branch (Singapore) may appear in more than one line item of outflows/inflows (say three line items of outflows and two line items of inflows) but while reporting the total number of overseas branches under outflows/inflows it should be considered as one and not three/two.    </t>
  </si>
  <si>
    <t>3. The number and amount of outflows for Rep office expenses should be reported in the column of overseas branches. Accordingly, the no. of rep offices should also be included under item 'Total Outflows'</t>
  </si>
  <si>
    <t>in-rbi-rep.xsd#in-rbi-rep_CategoriesOfBanks</t>
  </si>
  <si>
    <t>in-rbi-rep.xsd#in-rbi-rep_WhetherBankHaveOverseasSubsidiaries</t>
  </si>
  <si>
    <t>in-rbi-rep.xsd#in-rbi-rep_WhetherBankHaveOverseasJointVentures</t>
  </si>
  <si>
    <t>1f6c7d71-63be-42b8-934e-eee52150d7d5:~:Section-C:~:NotMandatory:~:True:~::~:</t>
  </si>
  <si>
    <t>III. Interest on Loans &amp; Advances (bank)</t>
  </si>
  <si>
    <t>IV. Interest Income on Investments</t>
  </si>
  <si>
    <t xml:space="preserve">V. On other Interest Earning Assets </t>
  </si>
  <si>
    <t>VI. Interest Paid on Deposits [(i) to (v)]</t>
  </si>
  <si>
    <t>D. Interest Expense [VI to IX]</t>
  </si>
  <si>
    <t>IX.   Interest Paid on All Others</t>
  </si>
  <si>
    <t>VIII. Interest Paid on Notes and Bonds</t>
  </si>
  <si>
    <t xml:space="preserve">VII.  Interest Paid on Inter-bank Borrowings (including from RBI &amp; FIs) </t>
  </si>
  <si>
    <t>X.   Fee Income (Commission, Exchange and Brokerage)</t>
  </si>
  <si>
    <t xml:space="preserve">       X.1 LCs</t>
  </si>
  <si>
    <t xml:space="preserve">       X.2 BGs</t>
  </si>
  <si>
    <t xml:space="preserve">       X.3 Derivative Contracts</t>
  </si>
  <si>
    <t xml:space="preserve">       X.4 Other OBS Operations</t>
  </si>
  <si>
    <t xml:space="preserve">XI     Profit/(loss) on Forex Operations </t>
  </si>
  <si>
    <t xml:space="preserve">XII    Profit/(loss) on Securities Trading </t>
  </si>
  <si>
    <t>XIII  Income from Off-balance Sheet Operations (Excluding Fee Income)</t>
  </si>
  <si>
    <t xml:space="preserve">       XIII.1 Profit/Loss from Derivatives Contracts (net)</t>
  </si>
  <si>
    <t>ReturnName</t>
  </si>
  <si>
    <t>ReturnCode</t>
  </si>
  <si>
    <t>ReturnVersion</t>
  </si>
  <si>
    <t>Return Name</t>
  </si>
  <si>
    <t>Return Code</t>
  </si>
  <si>
    <t>Return Version</t>
  </si>
  <si>
    <t>in-rbi-rep.xsd#in-rbi-rep_ReturnName</t>
  </si>
  <si>
    <t>in-rbi-rep.xsd#in-rbi-rep_ReturnCode</t>
  </si>
  <si>
    <t>in-rbi-rep.xsd#in-rbi-rep_ReturnVersion</t>
  </si>
  <si>
    <t>Reporting Period Start Date</t>
  </si>
  <si>
    <t>in-rbi-rep.xsd#in-rbi-rep_ReportingPeriodStartDate</t>
  </si>
  <si>
    <t>ROR</t>
  </si>
  <si>
    <t xml:space="preserve">       XIII.2 Others</t>
  </si>
  <si>
    <t xml:space="preserve">XIV  Income from Parabanking Activities </t>
  </si>
  <si>
    <t>F. Other Operating Income [X to XVII]</t>
  </si>
  <si>
    <t xml:space="preserve">       XIV.2 Income from Selling of Insurance Products</t>
  </si>
  <si>
    <t xml:space="preserve">       XIV.3 Income from Selling of Mutual Fund Products</t>
  </si>
  <si>
    <t xml:space="preserve">       XIV.4 Income from other Parabanking Activities </t>
  </si>
  <si>
    <t xml:space="preserve">XV  Dividend Income from Subsidiaries/JVs/Associates </t>
  </si>
  <si>
    <t>XVI  Penal Charges</t>
  </si>
  <si>
    <t xml:space="preserve">XVII Miscellaneous income </t>
  </si>
  <si>
    <t>XVIII Staff Expenses [Sum of ((a) to (d)) = Sum of ((i) to (vi))]</t>
  </si>
  <si>
    <t>H. Operating Expense [XVIII + XIX]</t>
  </si>
  <si>
    <t>XIX All other Operating Expenses</t>
  </si>
  <si>
    <t>i.Balance at the beginning of the period</t>
  </si>
  <si>
    <t>ii.Interest receivable not recognized during the period (i.e. suspended interest)</t>
  </si>
  <si>
    <t>iii.Interest received and reversed to income from (i)during the period on NPAs upgraded to Performing / accrual basis</t>
  </si>
  <si>
    <t>iv.Interest Receivable (part of (i)) from NPA accounts, written-off during the period</t>
  </si>
  <si>
    <t>v.Balance at the end of the quarter [(i) + (ii) - (iii) - (iv)]</t>
  </si>
  <si>
    <t xml:space="preserve">              B.4.2 Provisions taken back from the Provisions made earlier (including for upgradations and write-offs)</t>
  </si>
  <si>
    <t xml:space="preserve">MEMORANDUM ITEM                                                                                                                                                                                            </t>
  </si>
  <si>
    <t xml:space="preserve">        b. Other Outflow (specify) </t>
  </si>
  <si>
    <t>6. Any other</t>
  </si>
  <si>
    <t>Outflow/Inflow (April to Date)</t>
  </si>
  <si>
    <t xml:space="preserve">   I.3  Interest on Interbank Deposits and Placements</t>
  </si>
  <si>
    <t>in-rbi-rep.xsd#in-rbi-rep_InterestOnLoansAndAdvancesBank</t>
  </si>
  <si>
    <t>in-rbi-rep.xsd#in-rbi-rep_DetailsOfOtherDepositsAxis</t>
  </si>
  <si>
    <t>Number of Staff at end of the quarter</t>
  </si>
  <si>
    <t>Domestic</t>
  </si>
  <si>
    <t>Overseas</t>
  </si>
  <si>
    <t>Global</t>
  </si>
  <si>
    <t>in-rbi-rep.xsd#in-rbi-rep_InterestReceivableOnNPAsNotRecognizedAsIncomeDuringThePeriod</t>
  </si>
  <si>
    <t>in-rbi-rep.xsd#in-rbi-rep_InterestReceivableFromNPAAccountsWrittenOffDuringPeriod</t>
  </si>
  <si>
    <t xml:space="preserve">Note: </t>
  </si>
  <si>
    <t>1.  For retail/whole sale classification, the extant circular on Capital Adequacy Framework may be referred</t>
  </si>
  <si>
    <t>2. The estimation of provisions for pension, gratuity, etc., for employees should be made staff category-wise</t>
  </si>
  <si>
    <t xml:space="preserve">Section-A: EARNINGS BEFORE PROVISIONS &amp; TAXES </t>
  </si>
  <si>
    <t>Section-B: NET PROFIT &amp; RETAINED EARNINGS</t>
  </si>
  <si>
    <t>Section-C: Country wise Outflow/Inflow Statement</t>
  </si>
  <si>
    <t>Note: Select the green cell above to add row(s) from iFile Menu -&gt; 'Add Row Below' option. In case of no data, leave the row blank.</t>
  </si>
  <si>
    <t>Section-A1</t>
  </si>
  <si>
    <t>in-rbi-rep.xsd#in-rbi-rep_ParabankingActivitiesAxis::in-rbi-rep.xsd#in-rbi-rep_IncomeFromSellingOfInsuranceProductsMember</t>
  </si>
  <si>
    <t>in-rbi-rep.xsd#in-rbi-rep_ParabankingActivitiesAxis::in-rbi-rep.xsd#in-rbi-rep_IncomeFromSellingOfMutualFundProductsMember</t>
  </si>
  <si>
    <t>Bank Category</t>
  </si>
  <si>
    <t>General Information</t>
  </si>
  <si>
    <t xml:space="preserve">          (ii.i)     GOI Recapitalization Bonds</t>
  </si>
  <si>
    <t>(MEMORANDUM ITEM)                                                                                                            Interest receivable on NPAs not recognized as income</t>
  </si>
  <si>
    <t xml:space="preserve">           (a) Top Executives (CMD/MD/ED/CEOs)</t>
  </si>
  <si>
    <t xml:space="preserve">          (i) CEOs/MDs/CMD</t>
  </si>
  <si>
    <t>in-rbi-rep.xsd#in-rbi-rep_InterestOnBalanceWithRBIOrForeignCentralBanksOrForeignInvestmentsOrBanks</t>
  </si>
  <si>
    <t>4. Right Click on orange cells to add footnote.</t>
  </si>
  <si>
    <t>in-rbi-rep.xsd#in-rbi-rep_InterestOnBalancesWithRBIOrForeignCentralBanks</t>
  </si>
  <si>
    <t>in-rbi-rep.xsd#in-rbi-rep_InterestOnInterBankDepositsOrPlacementsAndCredits</t>
  </si>
  <si>
    <t>in-rbi-rep.xsd#in-rbi-rep_IncomeFromParabankingActivities</t>
  </si>
  <si>
    <t>in-rbi-rep.xsd#in-rbi-rep_DividendIncomeFromSubsidiariesOrJointVenturesOrAssiciates</t>
  </si>
  <si>
    <t>in-rbi-rep.xsd#in-rbi-rep_SourceOfInterestIncomeAxis::in-rbi-rep.xsd#in-rbi-rep_DiscountOnCommercialBillMember</t>
  </si>
  <si>
    <t>in-rbi-rep.xsd#in-rbi-rep_SourceOfInterestIncomeAxis::in-rbi-rep.xsd#in-rbi-rep_OfWhichIncomeFromCreditCardDuesMember</t>
  </si>
  <si>
    <t>in-rbi-rep.xsd#in-rbi-rep_ParabankingActivitiesAxis::in-rbi-rep.xsd#in-rbi-rep_IncomeFromOtherParabankingActivitiesMember</t>
  </si>
  <si>
    <t>in-rbi-rep.xsd#in-rbi-rep_StaffMembersAxis::in-rbi-rep.xsd#in-rbi-rep_TopExecutivesMember</t>
  </si>
  <si>
    <t>in-rbi-rep.xsd#in-rbi-rep_StaffMembersAxis::in-rbi-rep.xsd#in-rbi-rep_CEOsOrMDsOrCMDMember</t>
  </si>
  <si>
    <t xml:space="preserve">       B.2 For Restructured Standard Advances</t>
  </si>
  <si>
    <t xml:space="preserve">       B.3 For Country Risk</t>
  </si>
  <si>
    <t xml:space="preserve">       B.4 For Non-Performing Loans &amp; Advances</t>
  </si>
  <si>
    <t xml:space="preserve">       B.5 For Depreciation in Securities and Investments</t>
  </si>
  <si>
    <t xml:space="preserve">       B.6 For Other Impaired Assets</t>
  </si>
  <si>
    <t xml:space="preserve">       B.7 For Contingent Credit Exposures</t>
  </si>
  <si>
    <t xml:space="preserve">       B.8 For Other Losses</t>
  </si>
  <si>
    <t>in-rbi-rep.xsd#in-rbi-rep_RiskProvisionsForRestructuredStandardAdvances</t>
  </si>
  <si>
    <t>in-rbi-rep.xsd#in-rbi-rep_Appropriations</t>
  </si>
  <si>
    <t>in-rbi-rep.xsd#in-rbi-rep_TransferToGovernmentOrProposedDividendRemittenceToHO</t>
  </si>
  <si>
    <t>in-rbi-rep.xsd#in-rbi-rep_NetInterestIncome</t>
  </si>
  <si>
    <t>in-rbi-rep.xsd#in-rbi-rep_OtherOperatingIncome</t>
  </si>
  <si>
    <t>in-rbi-rep.xsd#in-rbi-rep_FeeIncomeCommissionExchangeAndBrokerage</t>
  </si>
  <si>
    <t>in-rbi-rep.xsd#in-rbi-rep_ProfitLossOnForexOperations</t>
  </si>
  <si>
    <t>in-rbi-rep.xsd#in-rbi-rep_ProfitLossOnSecuritiesTrading</t>
  </si>
  <si>
    <t>in-rbi-rep.xsd#in-rbi-rep_IncomeFromOffBalanceSheetOperationsExcludingFeeIncome</t>
  </si>
  <si>
    <t>in-rbi-rep.xsd#in-rbi-rep_PenalCharges</t>
  </si>
  <si>
    <t>in-rbi-rep.xsd#in-rbi-rep_MiscellaneousIncome</t>
  </si>
  <si>
    <t>in-rbi-rep.xsd#in-rbi-rep_AggregateOperatingIncome</t>
  </si>
  <si>
    <t>in-rbi-rep.xsd#in-rbi-rep_OperatingExpenses</t>
  </si>
  <si>
    <t>in-rbi-rep.xsd#in-rbi-rep_StaffExpenses</t>
  </si>
  <si>
    <t>in-rbi-rep.xsd#in-rbi-rep_AllOtherOperatingExpenses</t>
  </si>
  <si>
    <t>in-rbi-rep.xsd#in-rbi-rep_PaymentToOutsourcedAgencies</t>
  </si>
  <si>
    <t>in-rbi-rep.xsd#in-rbi-rep_ValueAdjustmentOfSecuritiesHeldForTrading</t>
  </si>
  <si>
    <t>in-rbi-rep.xsd#in-rbi-rep_NetOperatingIncome</t>
  </si>
  <si>
    <t>in-rbi-rep.xsd#in-rbi-rep_CapitalGainLosses</t>
  </si>
  <si>
    <t>in-rbi-rep.xsd#in-rbi-rep_ProfitLossOnSaleOfFixedAssets</t>
  </si>
  <si>
    <t xml:space="preserve">    K.3 Transfer to Govt. / Remittance to H.O.</t>
  </si>
  <si>
    <t>f9990231-f1a5-4a01-bbe2-a2163f6a2bcb:~:NotMandatory:~:True:~:False:~::~::~:False:~::~::~:False:~::~::~:</t>
  </si>
  <si>
    <t>Authorised Signatory</t>
  </si>
  <si>
    <t>Back To Navigation Page</t>
  </si>
  <si>
    <t>1375dcfe-eedb-4fc0-a018-44059bad0705:~:Signatory:~:NotMandatory:~:True:~::~:</t>
  </si>
  <si>
    <t>in-rbi-rep.xsd#in-rbi-rep_NameOfSignatory</t>
  </si>
  <si>
    <t>Name</t>
  </si>
  <si>
    <t>in-rbi-rep.xsd#in-rbi-rep_DesignationOfSignatory</t>
  </si>
  <si>
    <t>Designation</t>
  </si>
  <si>
    <t>in-rbi-rep.xsd#in-rbi-rep_AuthorisedSignatoryMobileNumber@http://www.xbrl.org/2003/role/terseLabel</t>
  </si>
  <si>
    <t>Mobile No.</t>
  </si>
  <si>
    <t>in-rbi-rep.xsd#in-rbi-rep_AuthorisedSignatoryLandlineNumber@http://www.xbrl.org/2003/role/terseLabel</t>
  </si>
  <si>
    <t>Landline No.</t>
  </si>
  <si>
    <t>in-rbi-rep.xsd#in-rbi-rep_EMailIDOfAuthorisedReportingOfficial</t>
  </si>
  <si>
    <t>E-mail Id</t>
  </si>
  <si>
    <t>in-rbi-rep.xsd#in-rbi-rep_PlaceOfSignature</t>
  </si>
  <si>
    <t>Place</t>
  </si>
  <si>
    <t>in-rbi-rep.xsd#in-rbi-rep_DateOfSigning</t>
  </si>
  <si>
    <t>Date</t>
  </si>
  <si>
    <t>Legends</t>
  </si>
  <si>
    <t>Locked Cell Whose Value Is Derived By Formula</t>
  </si>
  <si>
    <t>Value To Be Entered By User</t>
  </si>
  <si>
    <t>Locked Cell, No Value Can Be Entered</t>
  </si>
  <si>
    <t>Value To Be Selected From Drop Down</t>
  </si>
  <si>
    <t>Value To Be Entered By User And Rows Can Be Added/Deleted</t>
  </si>
  <si>
    <t>Text Value Is To Be Expected</t>
  </si>
  <si>
    <t>To Add Footnote, Right Click the Cell</t>
  </si>
  <si>
    <t>REPORT ON ASSETS, LIABILITIES AND EXPOSURES</t>
  </si>
  <si>
    <t>Section A</t>
  </si>
  <si>
    <t>Section B</t>
  </si>
  <si>
    <t>Section C</t>
  </si>
  <si>
    <t>Tool Name</t>
  </si>
  <si>
    <t>iFile</t>
  </si>
  <si>
    <t>in-rbi-rep.xsd#in-rbi-rep_ToolName</t>
  </si>
  <si>
    <t>Note: Enter upto 2 digits after decimal.</t>
  </si>
  <si>
    <t>I  Dividend Payable/Dividend Paid</t>
  </si>
  <si>
    <t>&lt;ProjectConfig&gt;_x000D_
  &lt;add key="PackageName" value="RBI-ROR" /&gt;_x000D_
  &lt;add key="PackageDescription" value="RBI-ROR-Template" /&gt;_x000D_
  &lt;add key="PackageAuthor" value="IRIS" /&gt;_x000D_
  &lt;add key="CreatedOn" value="" /&gt;_x000D_
  &lt;add key="PackageVersion" value="V2.0" /&gt;_x000D_
  &lt;add key="SecurityCode" value="3meE/gFr0EsjU77r6hBiRqWUJGgK5GtZCCrkOS9M0dfKiVLdJxsy3pMTkzjahTAUilsLshI+ocBXevL8auGqmg==" /&gt;_x000D_
  &lt;add key="TaxonomyPath" value="C:\RBIXBRLForms\Form ROR\2.1.1\iFileApp2\\Taxonomy\ROR_2.0.0\in-rbi-ror.xsd" /&gt;_x000D_
  &lt;add key="PublishPath" value="" /&gt;_x000D_
  &lt;add key="Culture" value="en-GB" /&gt;_x000D_
  &lt;add key="Scheme" value="" /&gt;_x000D_
  &lt;add key="ProjectMode" value="Package" /&gt;_x000D_
  &lt;add key="StartupSheet" value="Introduction" /&gt;_x000D_
  &lt;add key="VersionNo" value="V2.0" /&gt;_x000D_
&lt;/ProjectConfig&gt;</t>
  </si>
  <si>
    <t>X.6 Loan Syndication Fee</t>
  </si>
  <si>
    <t>X.5 Processing Fee</t>
  </si>
  <si>
    <t>in-rbi-rep.xsd#in-rbi-rep_OffBalanceSheetOperationAxis::in-rbi-rep.xsd#in-rbi-rep_ProcessingFeesMember</t>
  </si>
  <si>
    <t>in-rbi-rep.xsd#in-rbi-rep_OffBalanceSheetOperationAxis::in-rbi-rep.xsd#in-rbi-rep_LoanSyndicationFeeMember</t>
  </si>
  <si>
    <t xml:space="preserve">       XIV.1 Issue/Renewal of Credit/Debit Cards/Other PPIs</t>
  </si>
  <si>
    <t>in-rbi-rep.xsd#in-rbi-rep_ParabankingActivitiesAxis::in-rbi-rep.xsd#in-rbi-rep_IssueOrRenewalOfCreditOrDebitCardsOtherPPIsMember</t>
  </si>
  <si>
    <t xml:space="preserve"> XIV.5  Income from Demat Services</t>
  </si>
  <si>
    <t>in-rbi-rep.xsd#in-rbi-rep_ParabankingActivitiesAxis::in-rbi-rep.xsd#in-rbi-rep_IncomeFromDematServicesMember</t>
  </si>
  <si>
    <t>XVI.1  Average Balance Non Maintenance Charges</t>
  </si>
  <si>
    <t>XVI.2 Other Penal Charges</t>
  </si>
  <si>
    <t>in-rbi-rep.xsd#in-rbi-rep_AverageBalanceNonMaintenanceCharges</t>
  </si>
  <si>
    <t>in-rbi-rep.xsd#in-rbi-rep_OtherPenalCharges</t>
  </si>
  <si>
    <t>c) Others</t>
  </si>
  <si>
    <t xml:space="preserve">   a) Payments to Outsourced Agencies *</t>
  </si>
  <si>
    <t>in-rbi-rep.xsd#in-rbi-rep_AuditorsFees</t>
  </si>
  <si>
    <t>in-rbi-rep.xsd#in-rbi-rep_OtherOperatingExpenses</t>
  </si>
  <si>
    <t>b) AUDITORS' FEES AND EXPENSES</t>
  </si>
  <si>
    <t>X.7 Others</t>
  </si>
  <si>
    <t>e8eb9b4f-2398-426f-a1f2-dfedeb240c5a:~:AllValues:~:True:~:</t>
  </si>
  <si>
    <t>949b92d4-a9d2-483c-89d3-31951c227470:~:AllValues:~:True:~:</t>
  </si>
  <si>
    <t>dd084bd9-c87e-4d7e-9e6b-b233e5bbb5f8:~:lyt_Section-A:~:AllValues:~:True:~::~:</t>
  </si>
  <si>
    <t>94f7ae07-a51a-4b75-b33e-c411aac526e6:~:lyt_Section-B:~:AllValues:~:True:~::~:</t>
  </si>
  <si>
    <t>e1493dd5-d94a-4033-b5da-23729fd2af30:~:SectionA1:~:AllValues:~:True:~::~:</t>
  </si>
  <si>
    <t>45310ef2-c329-452b-b9cf-512cecfa971e:~:lyt_SectA_new:~:AllValues:~:True:~::~:</t>
  </si>
  <si>
    <t>6bd211af-3fb2-4bc4-a37f-218b717bc3d5:~:Other Deposits:~:AllValues:~:True:~::~:</t>
  </si>
  <si>
    <t>II.  Interest on Loans &amp; Advances (Non-bank) (II.1 to II.5 = II.A + II.B)</t>
  </si>
  <si>
    <t xml:space="preserve">    II.1 Agricultural Loans/Advances</t>
  </si>
  <si>
    <t xml:space="preserve">    II.2 Industrial Loans/Advances</t>
  </si>
  <si>
    <t xml:space="preserve">    II.3 Service Loans/Advances</t>
  </si>
  <si>
    <t xml:space="preserve">    II.4 Retail Loans/Advances</t>
  </si>
  <si>
    <t xml:space="preserve">    II.4.1 Secured Retail Loans/Advances</t>
  </si>
  <si>
    <t xml:space="preserve">    II.4.2 Unsecured Loans/Advances</t>
  </si>
  <si>
    <t xml:space="preserve">    II.5 Other Loans/Advances</t>
  </si>
  <si>
    <t xml:space="preserve">    II.A  Regulatory Retail Loans/Advances</t>
  </si>
  <si>
    <t xml:space="preserve">    II.(i) Loans to Real Estate (incl.Non Real Estate Loans secured by Real Estate)</t>
  </si>
  <si>
    <t xml:space="preserve">          II.(i).1   Loans to Commercial Real Estate </t>
  </si>
  <si>
    <t xml:space="preserve">          II.(i).2   Housing Loans</t>
  </si>
  <si>
    <t xml:space="preserve">          II.(i).3   Others</t>
  </si>
  <si>
    <t xml:space="preserve">    II.(ii) Loans/Advances to Capital Market</t>
  </si>
  <si>
    <t xml:space="preserve">    II.(iii) Discount on Commercial Bills </t>
  </si>
  <si>
    <t>V2.3</t>
  </si>
  <si>
    <t>in-rbi-rep.xsd#in-rbi-rep_SourceOfInterestIncomeAxis::in-rbi-rep.xsd#in-rbi-rep_ServiceLoansOrAdvancesMember</t>
  </si>
  <si>
    <t>in-rbi-rep.xsd#in-rbi-rep_SourceOfInterestIncomeAxis::in-rbi-rep.xsd#in-rbi-rep_SecuredRetailLoansOrAdvancesMember</t>
  </si>
  <si>
    <t>in-rbi-rep.xsd#in-rbi-rep_SourceOfInterestIncomeAxis::in-rbi-rep.xsd#in-rbi-rep_UnsecuredRetailLoansOrAdvancesMember</t>
  </si>
  <si>
    <t>in-rbi-rep.xsd#in-rbi-rep_SourceOfInterestIncomeAxis::in-rbi-rep.xsd#in-rbi-rep_RegulatoryRetailLoansOrAdvancesMember</t>
  </si>
  <si>
    <t>3. The granular classification of interest income should be done using the same criteria followed for similar classification in RAQ Sec 8 Part A return</t>
  </si>
  <si>
    <t>4. Outsourced Agencies: extant RBI/DBOD guidelines on outsourcing by banks may be referred</t>
  </si>
  <si>
    <t>5. Interest income and interest expense must be on the same lines as those of published results of the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</si>
</sst>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43" formatCode="_(* #,##0.00_);_(* \(#,##0.00\);_(* &quot;-&quot;??_);_(@_)"/>
    <numFmt numFmtId="164" formatCode="#,##0;[Red]#,##0"/>
  </numFmts>
  <fonts count="22" x14ac:knownFonts="1">
    <font>
      <sz val="11"/>
      <color theme="1"/>
      <name val="Calibri"/>
      <family val="2"/>
      <scheme val="minor"/>
    </font>
    <font>
      <sz val="11"/>
      <color indexed="8"/>
      <name val="Calibri"/>
      <family val="2"/>
    </font>
    <font>
      <sz val="8"/>
      <name val="Calibri"/>
      <family val="2"/>
    </font>
    <font>
      <u/>
      <sz val="11"/>
      <color indexed="12"/>
      <name val="Calibri"/>
      <family val="2"/>
    </font>
    <font>
      <sz val="10"/>
      <name val="Arial"/>
      <family val="2"/>
    </font>
    <font>
      <sz val="11"/>
      <color indexed="9"/>
      <name val="Calibri"/>
      <family val="2"/>
    </font>
    <font>
      <sz val="11"/>
      <color indexed="60"/>
      <name val="Calibri"/>
      <family val="2"/>
    </font>
    <font>
      <b/>
      <sz val="11"/>
      <color indexed="8"/>
      <name val="Calibri"/>
      <family val="2"/>
    </font>
    <font>
      <b/>
      <sz val="9"/>
      <color indexed="81"/>
      <name val="Tahoma"/>
      <family val="2"/>
    </font>
    <font>
      <sz val="14"/>
      <color indexed="9"/>
      <name val="Calibri"/>
      <family val="2"/>
    </font>
    <font>
      <sz val="11"/>
      <color indexed="8"/>
      <name val="Calibri"/>
      <family val="2"/>
    </font>
    <font>
      <b/>
      <sz val="11"/>
      <color indexed="8"/>
      <name val="Calibri"/>
      <family val="2"/>
    </font>
    <font>
      <sz val="11"/>
      <color indexed="8"/>
      <name val="Calibri"/>
      <family val="2"/>
    </font>
    <font>
      <b/>
      <sz val="11"/>
      <color indexed="9"/>
      <name val="Calibri"/>
      <family val="2"/>
    </font>
    <font>
      <sz val="9"/>
      <color indexed="81"/>
      <name val="Tahoma"/>
      <family val="2"/>
    </font>
    <font>
      <sz val="9"/>
      <color indexed="8"/>
      <name val="Arial"/>
      <family val="2"/>
    </font>
    <font>
      <sz val="16"/>
      <color indexed="9"/>
      <name val="Calibri"/>
      <family val="2"/>
    </font>
    <font>
      <u/>
      <sz val="20"/>
      <color indexed="9"/>
      <name val="Calibri"/>
      <family val="2"/>
    </font>
    <font>
      <sz val="11"/>
      <color indexed="9"/>
      <name val="Calibri"/>
      <family val="2"/>
      <scheme val="minor"/>
    </font>
    <font>
      <sz val="11"/>
      <color theme="1"/>
      <name val="Calibri"/>
      <family val="2"/>
      <scheme val="minor"/>
    </font>
    <font>
      <sz val="11"/>
      <name val="Calibri"/>
      <family val="2"/>
    </font>
    <font>
      <sz val="11"/>
      <name val="Calibri"/>
      <family val="2"/>
      <scheme val="minor"/>
    </font>
  </fonts>
  <fills count="21">
    <fill>
      <patternFill patternType="none"/>
    </fill>
    <fill>
      <patternFill patternType="gray125"/>
    </fill>
    <fill>
      <patternFill patternType="solid">
        <fgColor indexed="43"/>
      </patternFill>
    </fill>
    <fill>
      <patternFill patternType="solid">
        <fgColor indexed="22"/>
        <bgColor indexed="64"/>
      </patternFill>
    </fill>
    <fill>
      <patternFill patternType="lightUp">
        <fgColor indexed="22"/>
        <bgColor indexed="9"/>
      </patternFill>
    </fill>
    <fill>
      <patternFill patternType="lightHorizontal">
        <fgColor indexed="22"/>
        <bgColor indexed="43"/>
      </patternFill>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47"/>
        <bgColor indexed="64"/>
      </patternFill>
    </fill>
    <fill>
      <patternFill patternType="lightHorizontal">
        <fgColor indexed="22"/>
        <bgColor indexed="9"/>
      </patternFill>
    </fill>
    <fill>
      <patternFill patternType="solid">
        <fgColor indexed="56"/>
        <bgColor indexed="64"/>
      </patternFill>
    </fill>
    <fill>
      <patternFill patternType="solid">
        <fgColor indexed="9"/>
        <bgColor indexed="22"/>
      </patternFill>
    </fill>
    <fill>
      <patternFill patternType="solid">
        <fgColor indexed="65"/>
        <bgColor theme="0"/>
      </patternFill>
    </fill>
    <fill>
      <patternFill patternType="solid">
        <fgColor indexed="56"/>
        <bgColor theme="0"/>
      </patternFill>
    </fill>
    <fill>
      <patternFill patternType="solid">
        <fgColor indexed="22"/>
        <bgColor theme="0"/>
      </patternFill>
    </fill>
    <fill>
      <patternFill patternType="solid">
        <fgColor indexed="9"/>
        <bgColor theme="0"/>
      </patternFill>
    </fill>
    <fill>
      <patternFill patternType="solid">
        <fgColor indexed="65"/>
        <bgColor indexed="64"/>
      </patternFill>
    </fill>
    <fill>
      <patternFill patternType="solid">
        <fgColor indexed="43"/>
        <bgColor indexed="22"/>
      </patternFill>
    </fill>
    <fill>
      <patternFill patternType="lightUp">
        <fgColor theme="0" tint="-0.24994659260841701"/>
        <bgColor indexed="9"/>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26"/>
      </left>
      <right style="medium">
        <color indexed="26"/>
      </right>
      <top style="medium">
        <color indexed="26"/>
      </top>
      <bottom style="medium">
        <color indexed="26"/>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4">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6" fillId="2" borderId="0" applyNumberFormat="0" applyBorder="0" applyAlignment="0" applyProtection="0"/>
    <xf numFmtId="0" fontId="1" fillId="0" borderId="0"/>
    <xf numFmtId="0" fontId="4" fillId="0" borderId="0"/>
    <xf numFmtId="0" fontId="1" fillId="0" borderId="0"/>
    <xf numFmtId="0" fontId="4" fillId="0" borderId="0"/>
    <xf numFmtId="9" fontId="1"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19" fillId="0" borderId="0"/>
  </cellStyleXfs>
  <cellXfs count="128">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1" xfId="0" applyNumberFormat="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49" fontId="0" fillId="0" borderId="1" xfId="0" applyNumberFormat="1" applyBorder="1" applyProtection="1">
      <protection locked="0"/>
    </xf>
    <xf numFmtId="14" fontId="0" fillId="0" borderId="1" xfId="0" applyNumberFormat="1" applyBorder="1" applyProtection="1">
      <protection locked="0"/>
    </xf>
    <xf numFmtId="0" fontId="5" fillId="0" borderId="0" xfId="0" applyFont="1"/>
    <xf numFmtId="0" fontId="1" fillId="3" borderId="1" xfId="0" applyFont="1" applyFill="1" applyBorder="1" applyAlignment="1" applyProtection="1">
      <alignment horizontal="left" vertical="top" wrapText="1" shrinkToFit="1"/>
    </xf>
    <xf numFmtId="0" fontId="1" fillId="0" borderId="0" xfId="0" applyFont="1" applyAlignment="1"/>
    <xf numFmtId="0" fontId="1" fillId="3" borderId="1" xfId="0" applyFont="1" applyFill="1" applyBorder="1" applyAlignment="1" applyProtection="1">
      <alignment wrapText="1" shrinkToFit="1"/>
    </xf>
    <xf numFmtId="0" fontId="7" fillId="3" borderId="1" xfId="0" applyFont="1" applyFill="1" applyBorder="1" applyAlignment="1" applyProtection="1">
      <alignment horizontal="left" vertical="top" wrapText="1" shrinkToFit="1"/>
    </xf>
    <xf numFmtId="0" fontId="1" fillId="4" borderId="1" xfId="0" applyNumberFormat="1" applyFont="1" applyFill="1" applyBorder="1" applyAlignment="1" applyProtection="1">
      <alignment horizontal="left" wrapText="1" shrinkToFit="1"/>
      <protection locked="0"/>
    </xf>
    <xf numFmtId="0" fontId="1" fillId="5" borderId="1" xfId="0" applyNumberFormat="1" applyFont="1" applyFill="1" applyBorder="1" applyAlignment="1" applyProtection="1">
      <alignment horizontal="left" wrapText="1" shrinkToFit="1"/>
      <protection locked="0"/>
    </xf>
    <xf numFmtId="4" fontId="1" fillId="6" borderId="1" xfId="0" applyNumberFormat="1" applyFont="1" applyFill="1" applyBorder="1" applyAlignment="1" applyProtection="1">
      <alignment horizontal="right" wrapText="1" shrinkToFit="1"/>
      <protection locked="0"/>
    </xf>
    <xf numFmtId="0" fontId="1" fillId="0" borderId="0" xfId="0" applyFont="1" applyAlignment="1">
      <alignment horizontal="right"/>
    </xf>
    <xf numFmtId="49" fontId="1" fillId="7" borderId="1" xfId="0" applyNumberFormat="1" applyFont="1" applyFill="1" applyBorder="1" applyAlignment="1" applyProtection="1">
      <alignment horizontal="left" vertical="top" wrapText="1" shrinkToFit="1"/>
    </xf>
    <xf numFmtId="0" fontId="7" fillId="3" borderId="1" xfId="0" applyFont="1" applyFill="1" applyBorder="1" applyAlignment="1" applyProtection="1">
      <alignment horizontal="center" vertical="center" wrapText="1" shrinkToFit="1"/>
    </xf>
    <xf numFmtId="49" fontId="1" fillId="8" borderId="1" xfId="0" applyNumberFormat="1" applyFont="1" applyFill="1" applyBorder="1" applyAlignment="1" applyProtection="1">
      <alignment horizontal="left" wrapText="1" shrinkToFit="1"/>
    </xf>
    <xf numFmtId="0" fontId="5" fillId="0" borderId="0" xfId="0" applyFont="1" applyAlignment="1">
      <alignment shrinkToFit="1"/>
    </xf>
    <xf numFmtId="4" fontId="1" fillId="8" borderId="1" xfId="0" applyNumberFormat="1" applyFont="1" applyFill="1" applyBorder="1" applyAlignment="1" applyProtection="1">
      <alignment horizontal="right" wrapText="1" shrinkToFit="1"/>
    </xf>
    <xf numFmtId="0" fontId="5" fillId="0" borderId="0" xfId="0" applyFont="1" applyAlignment="1">
      <alignment horizontal="right" shrinkToFit="1"/>
    </xf>
    <xf numFmtId="0" fontId="7" fillId="3" borderId="2" xfId="0" applyFont="1" applyFill="1" applyBorder="1" applyAlignment="1" applyProtection="1">
      <alignment vertical="top" wrapText="1" shrinkToFit="1"/>
    </xf>
    <xf numFmtId="0" fontId="7" fillId="3" borderId="3" xfId="0" applyFont="1" applyFill="1" applyBorder="1" applyAlignment="1" applyProtection="1">
      <alignment vertical="top" wrapText="1" shrinkToFit="1"/>
    </xf>
    <xf numFmtId="3" fontId="1" fillId="6" borderId="1" xfId="0" applyNumberFormat="1" applyFont="1" applyFill="1" applyBorder="1" applyAlignment="1" applyProtection="1">
      <alignment horizontal="right" wrapText="1" shrinkToFit="1"/>
      <protection locked="0"/>
    </xf>
    <xf numFmtId="3" fontId="1" fillId="8" borderId="1" xfId="0" applyNumberFormat="1" applyFont="1" applyFill="1" applyBorder="1" applyAlignment="1" applyProtection="1">
      <alignment horizontal="right" wrapText="1" shrinkToFit="1"/>
    </xf>
    <xf numFmtId="0" fontId="10" fillId="3" borderId="1" xfId="0" applyFont="1" applyFill="1" applyBorder="1" applyAlignment="1" applyProtection="1">
      <alignment horizontal="left" vertical="top" wrapText="1" shrinkToFit="1"/>
    </xf>
    <xf numFmtId="0" fontId="11" fillId="3" borderId="1" xfId="0" applyFont="1" applyFill="1" applyBorder="1" applyAlignment="1" applyProtection="1">
      <alignment horizontal="left" vertical="top" wrapText="1" shrinkToFit="1"/>
    </xf>
    <xf numFmtId="0" fontId="12" fillId="3" borderId="1" xfId="0" applyFont="1" applyFill="1" applyBorder="1" applyAlignment="1" applyProtection="1">
      <alignment horizontal="left" vertical="top" wrapText="1" shrinkToFit="1"/>
    </xf>
    <xf numFmtId="3" fontId="1" fillId="3" borderId="1" xfId="0" applyNumberFormat="1" applyFont="1" applyFill="1" applyBorder="1" applyAlignment="1" applyProtection="1">
      <alignment horizontal="right" wrapText="1" shrinkToFit="1"/>
    </xf>
    <xf numFmtId="4" fontId="1" fillId="3" borderId="1" xfId="0" applyNumberFormat="1" applyFont="1" applyFill="1" applyBorder="1" applyAlignment="1" applyProtection="1">
      <alignment horizontal="right" wrapText="1" shrinkToFit="1"/>
    </xf>
    <xf numFmtId="0" fontId="7" fillId="3" borderId="2" xfId="0" applyFont="1" applyFill="1" applyBorder="1" applyAlignment="1" applyProtection="1">
      <alignment horizontal="left" vertical="top" wrapText="1" shrinkToFit="1"/>
    </xf>
    <xf numFmtId="0" fontId="7" fillId="3" borderId="3" xfId="0" applyFont="1" applyFill="1" applyBorder="1" applyAlignment="1" applyProtection="1">
      <alignment horizontal="left" vertical="top" wrapText="1" shrinkToFit="1"/>
    </xf>
    <xf numFmtId="0" fontId="7" fillId="3" borderId="4" xfId="0" applyFont="1" applyFill="1" applyBorder="1" applyAlignment="1" applyProtection="1">
      <alignment horizontal="right" vertical="top" wrapText="1" shrinkToFit="1"/>
    </xf>
    <xf numFmtId="0" fontId="0" fillId="0" borderId="0" xfId="0" applyAlignment="1">
      <alignment horizontal="left"/>
    </xf>
    <xf numFmtId="0" fontId="1" fillId="7" borderId="5" xfId="0" applyNumberFormat="1" applyFont="1" applyFill="1" applyBorder="1" applyAlignment="1" applyProtection="1">
      <alignment horizontal="left" vertical="top" wrapText="1" shrinkToFit="1"/>
    </xf>
    <xf numFmtId="0" fontId="3" fillId="0" borderId="0" xfId="2" applyAlignment="1" applyProtection="1"/>
    <xf numFmtId="0" fontId="1" fillId="9" borderId="1" xfId="0" applyFont="1" applyFill="1" applyBorder="1" applyAlignment="1" applyProtection="1">
      <alignment horizontal="left" vertical="top" wrapText="1" shrinkToFit="1"/>
      <protection locked="0"/>
    </xf>
    <xf numFmtId="0" fontId="0" fillId="0" borderId="0" xfId="0" applyAlignment="1">
      <alignment horizontal="right"/>
    </xf>
    <xf numFmtId="0" fontId="7" fillId="3" borderId="1" xfId="0" applyFont="1" applyFill="1" applyBorder="1" applyAlignment="1" applyProtection="1">
      <alignment horizontal="center" vertical="top" wrapText="1" shrinkToFit="1"/>
    </xf>
    <xf numFmtId="3" fontId="1" fillId="10" borderId="1" xfId="0" applyNumberFormat="1" applyFont="1" applyFill="1" applyBorder="1" applyAlignment="1" applyProtection="1">
      <alignment horizontal="right" wrapText="1" shrinkToFit="1"/>
      <protection locked="0"/>
    </xf>
    <xf numFmtId="4" fontId="1" fillId="10" borderId="1" xfId="0" applyNumberFormat="1" applyFont="1" applyFill="1" applyBorder="1" applyAlignment="1" applyProtection="1">
      <alignment horizontal="right" wrapText="1" shrinkToFit="1"/>
      <protection locked="0"/>
    </xf>
    <xf numFmtId="0" fontId="1" fillId="7" borderId="1" xfId="0" applyNumberFormat="1" applyFont="1" applyFill="1" applyBorder="1" applyAlignment="1" applyProtection="1">
      <alignment horizontal="left" vertical="top" wrapText="1" shrinkToFit="1"/>
    </xf>
    <xf numFmtId="0" fontId="1" fillId="3" borderId="1" xfId="0" applyFont="1" applyFill="1" applyBorder="1" applyAlignment="1" applyProtection="1">
      <alignment horizontal="left" vertical="top" wrapText="1" indent="2" shrinkToFit="1"/>
    </xf>
    <xf numFmtId="0" fontId="0" fillId="0" borderId="1" xfId="0" applyFill="1" applyBorder="1"/>
    <xf numFmtId="0" fontId="13" fillId="0" borderId="0" xfId="0" applyFont="1" applyFill="1" applyBorder="1" applyAlignment="1" applyProtection="1">
      <alignment horizontal="left" vertical="top" wrapText="1" shrinkToFit="1"/>
    </xf>
    <xf numFmtId="49" fontId="5" fillId="0" borderId="0" xfId="0" applyNumberFormat="1" applyFont="1" applyFill="1" applyBorder="1" applyAlignment="1" applyProtection="1">
      <alignment horizontal="left" wrapText="1" shrinkToFit="1"/>
    </xf>
    <xf numFmtId="0" fontId="15" fillId="0" borderId="6" xfId="0" applyFont="1" applyBorder="1" applyAlignment="1">
      <alignment vertical="top" wrapText="1"/>
    </xf>
    <xf numFmtId="0" fontId="1" fillId="8" borderId="1" xfId="0" applyNumberFormat="1" applyFont="1" applyFill="1" applyBorder="1" applyAlignment="1" applyProtection="1">
      <alignment horizontal="left" wrapText="1" shrinkToFit="1"/>
    </xf>
    <xf numFmtId="0" fontId="1" fillId="11" borderId="1" xfId="0" applyNumberFormat="1" applyFont="1" applyFill="1" applyBorder="1" applyAlignment="1" applyProtection="1">
      <alignment horizontal="left" wrapText="1" shrinkToFit="1"/>
    </xf>
    <xf numFmtId="49" fontId="1" fillId="6" borderId="1" xfId="0" applyNumberFormat="1" applyFont="1" applyFill="1" applyBorder="1" applyAlignment="1" applyProtection="1">
      <alignment horizontal="left" wrapText="1" shrinkToFit="1"/>
      <protection locked="0"/>
    </xf>
    <xf numFmtId="164" fontId="1" fillId="6" borderId="1" xfId="0" applyNumberFormat="1" applyFont="1" applyFill="1" applyBorder="1" applyAlignment="1" applyProtection="1">
      <alignment horizontal="right" wrapText="1" shrinkToFit="1"/>
      <protection locked="0"/>
    </xf>
    <xf numFmtId="0" fontId="3" fillId="18" borderId="0" xfId="2" applyFill="1" applyAlignment="1" applyProtection="1"/>
    <xf numFmtId="0" fontId="0" fillId="18" borderId="0" xfId="0" applyFill="1"/>
    <xf numFmtId="49" fontId="1" fillId="17" borderId="1" xfId="0" applyNumberFormat="1" applyFont="1" applyFill="1" applyBorder="1" applyAlignment="1" applyProtection="1">
      <alignment horizontal="left" wrapText="1" shrinkToFit="1"/>
      <protection locked="0"/>
    </xf>
    <xf numFmtId="0" fontId="7" fillId="16" borderId="1" xfId="0" applyFont="1" applyFill="1" applyBorder="1" applyAlignment="1" applyProtection="1">
      <alignment horizontal="left" vertical="top" wrapText="1" shrinkToFit="1"/>
    </xf>
    <xf numFmtId="1" fontId="1" fillId="17" borderId="1" xfId="0" applyNumberFormat="1" applyFont="1" applyFill="1" applyBorder="1" applyAlignment="1" applyProtection="1">
      <alignment horizontal="right" wrapText="1" shrinkToFit="1"/>
      <protection locked="0"/>
    </xf>
    <xf numFmtId="0" fontId="5" fillId="14" borderId="0" xfId="0" applyFont="1" applyFill="1" applyAlignment="1">
      <alignment shrinkToFit="1"/>
    </xf>
    <xf numFmtId="0" fontId="5" fillId="14" borderId="0" xfId="0" applyFont="1" applyFill="1"/>
    <xf numFmtId="0" fontId="7" fillId="16" borderId="8" xfId="0" applyFont="1" applyFill="1" applyBorder="1" applyAlignment="1" applyProtection="1">
      <alignment horizontal="left" vertical="top" wrapText="1" shrinkToFit="1"/>
    </xf>
    <xf numFmtId="0" fontId="1" fillId="13" borderId="1" xfId="12" applyNumberFormat="1" applyFont="1" applyFill="1" applyBorder="1" applyAlignment="1" applyProtection="1">
      <alignment horizontal="left" wrapText="1" shrinkToFit="1"/>
      <protection locked="0"/>
    </xf>
    <xf numFmtId="0" fontId="1" fillId="19" borderId="1" xfId="12" applyNumberFormat="1" applyFont="1" applyFill="1" applyBorder="1" applyAlignment="1" applyProtection="1">
      <alignment horizontal="left" wrapText="1" shrinkToFit="1"/>
      <protection locked="0"/>
    </xf>
    <xf numFmtId="0" fontId="4" fillId="18" borderId="0" xfId="11" applyFont="1" applyFill="1"/>
    <xf numFmtId="0" fontId="4" fillId="18" borderId="1" xfId="11" applyFill="1" applyBorder="1"/>
    <xf numFmtId="0" fontId="4" fillId="18" borderId="0" xfId="11" applyFill="1"/>
    <xf numFmtId="0" fontId="7" fillId="18" borderId="0" xfId="0" applyFont="1" applyFill="1" applyAlignment="1">
      <alignment horizontal="left"/>
    </xf>
    <xf numFmtId="4" fontId="1" fillId="10" borderId="1" xfId="0" applyNumberFormat="1" applyFont="1" applyFill="1" applyBorder="1" applyAlignment="1" applyProtection="1">
      <alignment horizontal="right" wrapText="1" shrinkToFit="1"/>
      <protection locked="0"/>
    </xf>
    <xf numFmtId="4" fontId="1" fillId="8" borderId="1" xfId="12" applyNumberFormat="1" applyFont="1" applyFill="1" applyBorder="1" applyAlignment="1" applyProtection="1">
      <alignment horizontal="right" wrapText="1" shrinkToFit="1"/>
    </xf>
    <xf numFmtId="0" fontId="4" fillId="3" borderId="1" xfId="11" applyFill="1" applyBorder="1"/>
    <xf numFmtId="0" fontId="1" fillId="9" borderId="1" xfId="12" applyFont="1" applyFill="1" applyBorder="1" applyAlignment="1" applyProtection="1">
      <alignment horizontal="left" vertical="top" wrapText="1" shrinkToFit="1"/>
      <protection locked="0"/>
    </xf>
    <xf numFmtId="0" fontId="3" fillId="18" borderId="0" xfId="2" applyFill="1" applyAlignment="1" applyProtection="1">
      <alignment horizontal="left"/>
    </xf>
    <xf numFmtId="0" fontId="7" fillId="3" borderId="2" xfId="0" applyFont="1" applyFill="1" applyBorder="1" applyAlignment="1" applyProtection="1">
      <alignment horizontal="left" vertical="top" wrapText="1" shrinkToFit="1"/>
    </xf>
    <xf numFmtId="0" fontId="0" fillId="18" borderId="0" xfId="0" applyFill="1" applyAlignment="1"/>
    <xf numFmtId="0" fontId="0" fillId="0" borderId="0" xfId="0"/>
    <xf numFmtId="0" fontId="5" fillId="0" borderId="0" xfId="0" applyFont="1" applyAlignment="1">
      <alignment shrinkToFit="1"/>
    </xf>
    <xf numFmtId="0" fontId="1" fillId="20" borderId="1" xfId="0" applyNumberFormat="1" applyFont="1" applyFill="1" applyBorder="1" applyAlignment="1" applyProtection="1">
      <alignment horizontal="left" wrapText="1" shrinkToFit="1"/>
      <protection locked="0"/>
    </xf>
    <xf numFmtId="0" fontId="1" fillId="20" borderId="1" xfId="0" applyNumberFormat="1" applyFont="1" applyFill="1" applyBorder="1" applyAlignment="1" applyProtection="1">
      <alignment horizontal="left" wrapText="1" shrinkToFit="1"/>
      <protection locked="0"/>
    </xf>
    <xf numFmtId="0" fontId="1" fillId="20" borderId="1" xfId="0" applyNumberFormat="1" applyFont="1" applyFill="1" applyBorder="1" applyAlignment="1" applyProtection="1">
      <alignment horizontal="left" wrapText="1" shrinkToFit="1"/>
      <protection locked="0"/>
    </xf>
    <xf numFmtId="0" fontId="1" fillId="20" borderId="1" xfId="0" applyNumberFormat="1" applyFont="1" applyFill="1" applyBorder="1" applyAlignment="1" applyProtection="1">
      <alignment horizontal="left" wrapText="1" shrinkToFit="1"/>
      <protection locked="0"/>
    </xf>
    <xf numFmtId="0" fontId="18" fillId="0" borderId="0" xfId="0" applyFont="1" applyAlignment="1">
      <alignment shrinkToFit="1"/>
    </xf>
    <xf numFmtId="0" fontId="1" fillId="3" borderId="1" xfId="0" applyFont="1" applyFill="1" applyBorder="1" applyAlignment="1" applyProtection="1">
      <alignment horizontal="left" vertical="top" wrapText="1" indent="1" shrinkToFit="1"/>
    </xf>
    <xf numFmtId="49" fontId="1" fillId="3" borderId="1" xfId="0" applyNumberFormat="1" applyFont="1" applyFill="1" applyBorder="1" applyAlignment="1" applyProtection="1">
      <alignment horizontal="left" wrapText="1" shrinkToFit="1"/>
      <protection locked="0"/>
    </xf>
    <xf numFmtId="0" fontId="20" fillId="0" borderId="0" xfId="0" applyFont="1"/>
    <xf numFmtId="0" fontId="21" fillId="0" borderId="0" xfId="0" applyFont="1"/>
    <xf numFmtId="4" fontId="1" fillId="8" borderId="1" xfId="0" applyNumberFormat="1" applyFont="1" applyFill="1" applyBorder="1" applyAlignment="1" applyProtection="1">
      <alignment horizontal="right" wrapText="1" shrinkToFit="1"/>
    </xf>
    <xf numFmtId="0" fontId="1" fillId="3" borderId="1" xfId="0" applyFont="1" applyFill="1" applyBorder="1" applyAlignment="1" applyProtection="1">
      <alignment horizontal="left" vertical="top" wrapText="1" shrinkToFit="1"/>
    </xf>
    <xf numFmtId="0" fontId="1" fillId="3" borderId="1" xfId="0" applyFont="1" applyFill="1" applyBorder="1" applyAlignment="1" applyProtection="1">
      <alignment horizontal="left" vertical="top" wrapText="1" shrinkToFit="1"/>
    </xf>
    <xf numFmtId="0" fontId="1" fillId="3" borderId="1" xfId="0" applyFont="1" applyFill="1" applyBorder="1" applyAlignment="1" applyProtection="1">
      <alignment horizontal="left" vertical="top" wrapText="1" indent="3" shrinkToFit="1"/>
    </xf>
    <xf numFmtId="0" fontId="16" fillId="12" borderId="0" xfId="0" applyFont="1" applyFill="1" applyAlignment="1">
      <alignment horizontal="center"/>
    </xf>
    <xf numFmtId="0" fontId="9" fillId="12" borderId="0" xfId="0" applyFont="1" applyFill="1" applyAlignment="1">
      <alignment horizontal="center"/>
    </xf>
    <xf numFmtId="0" fontId="7" fillId="3" borderId="2" xfId="0" applyFont="1" applyFill="1" applyBorder="1" applyAlignment="1" applyProtection="1">
      <alignment horizontal="center" vertical="top" wrapText="1" shrinkToFit="1"/>
    </xf>
    <xf numFmtId="0" fontId="7" fillId="3" borderId="4" xfId="0" applyFont="1" applyFill="1" applyBorder="1" applyAlignment="1" applyProtection="1">
      <alignment horizontal="center" vertical="top" wrapText="1" shrinkToFit="1"/>
    </xf>
    <xf numFmtId="0" fontId="7" fillId="3" borderId="2" xfId="0" applyFont="1" applyFill="1" applyBorder="1" applyAlignment="1" applyProtection="1">
      <alignment vertical="top" wrapText="1" shrinkToFit="1"/>
    </xf>
    <xf numFmtId="0" fontId="7" fillId="3" borderId="3" xfId="0" applyFont="1" applyFill="1" applyBorder="1" applyAlignment="1" applyProtection="1">
      <alignment vertical="top" wrapText="1" shrinkToFit="1"/>
    </xf>
    <xf numFmtId="0" fontId="7" fillId="3" borderId="4" xfId="0" applyFont="1" applyFill="1" applyBorder="1" applyAlignment="1" applyProtection="1">
      <alignment vertical="top" wrapText="1" shrinkToFit="1"/>
    </xf>
    <xf numFmtId="0" fontId="7" fillId="3" borderId="2" xfId="0" applyFont="1" applyFill="1" applyBorder="1" applyAlignment="1" applyProtection="1">
      <alignment horizontal="left" vertical="top" wrapText="1" shrinkToFit="1"/>
    </xf>
    <xf numFmtId="0" fontId="7" fillId="3" borderId="3" xfId="0" applyFont="1" applyFill="1" applyBorder="1" applyAlignment="1" applyProtection="1">
      <alignment horizontal="left" vertical="top" wrapText="1" shrinkToFit="1"/>
    </xf>
    <xf numFmtId="0" fontId="7" fillId="3" borderId="4" xfId="0" applyFont="1" applyFill="1" applyBorder="1" applyAlignment="1" applyProtection="1">
      <alignment horizontal="left" vertical="top" wrapText="1" shrinkToFit="1"/>
    </xf>
    <xf numFmtId="0" fontId="7" fillId="3" borderId="7" xfId="0" applyFont="1" applyFill="1" applyBorder="1" applyAlignment="1" applyProtection="1">
      <alignment horizontal="center" vertical="top" wrapText="1" shrinkToFit="1"/>
    </xf>
    <xf numFmtId="0" fontId="7" fillId="3" borderId="5" xfId="0" applyFont="1" applyFill="1" applyBorder="1" applyAlignment="1" applyProtection="1">
      <alignment horizontal="center" vertical="top" wrapText="1" shrinkToFit="1"/>
    </xf>
    <xf numFmtId="0" fontId="7" fillId="3" borderId="3" xfId="0" applyFont="1" applyFill="1" applyBorder="1" applyAlignment="1" applyProtection="1">
      <alignment horizontal="center" vertical="top" wrapText="1" shrinkToFit="1"/>
    </xf>
    <xf numFmtId="0" fontId="7" fillId="3" borderId="1" xfId="0" applyFont="1" applyFill="1" applyBorder="1" applyAlignment="1" applyProtection="1">
      <alignment horizontal="center" vertical="center" wrapText="1" shrinkToFit="1"/>
    </xf>
    <xf numFmtId="0" fontId="7" fillId="3" borderId="7" xfId="0" applyFont="1" applyFill="1" applyBorder="1" applyAlignment="1" applyProtection="1">
      <alignment horizontal="center" vertical="center" wrapText="1" shrinkToFit="1"/>
    </xf>
    <xf numFmtId="0" fontId="7" fillId="3" borderId="5" xfId="0" applyFont="1" applyFill="1" applyBorder="1" applyAlignment="1" applyProtection="1">
      <alignment horizontal="center" vertical="center" wrapText="1" shrinkToFit="1"/>
    </xf>
    <xf numFmtId="0" fontId="11" fillId="3" borderId="2" xfId="0" applyFont="1" applyFill="1" applyBorder="1" applyAlignment="1" applyProtection="1">
      <alignment horizontal="left" vertical="top" wrapText="1" shrinkToFit="1"/>
    </xf>
    <xf numFmtId="0" fontId="11" fillId="3" borderId="3" xfId="0" applyFont="1" applyFill="1" applyBorder="1" applyAlignment="1" applyProtection="1">
      <alignment horizontal="left" vertical="top" wrapText="1" shrinkToFit="1"/>
    </xf>
    <xf numFmtId="0" fontId="11" fillId="3" borderId="4" xfId="0" applyFont="1" applyFill="1" applyBorder="1" applyAlignment="1" applyProtection="1">
      <alignment horizontal="left" vertical="top" wrapText="1" shrinkToFit="1"/>
    </xf>
    <xf numFmtId="0" fontId="7" fillId="3" borderId="2" xfId="0" applyFont="1" applyFill="1" applyBorder="1" applyAlignment="1" applyProtection="1">
      <alignment horizontal="center" vertical="center" wrapText="1" shrinkToFit="1"/>
    </xf>
    <xf numFmtId="0" fontId="7" fillId="3" borderId="4" xfId="0" applyFont="1" applyFill="1" applyBorder="1" applyAlignment="1" applyProtection="1">
      <alignment horizontal="center" vertical="center" wrapText="1" shrinkToFit="1"/>
    </xf>
    <xf numFmtId="0" fontId="7" fillId="3" borderId="8" xfId="0" applyFont="1" applyFill="1" applyBorder="1" applyAlignment="1" applyProtection="1">
      <alignment horizontal="center" vertical="top" wrapText="1" shrinkToFit="1"/>
    </xf>
    <xf numFmtId="0" fontId="1" fillId="3" borderId="2" xfId="0" applyNumberFormat="1" applyFont="1" applyFill="1" applyBorder="1" applyAlignment="1" applyProtection="1">
      <alignment horizontal="left" vertical="top" wrapText="1" shrinkToFit="1"/>
    </xf>
    <xf numFmtId="0" fontId="1" fillId="3" borderId="3" xfId="0" applyNumberFormat="1" applyFont="1" applyFill="1" applyBorder="1" applyAlignment="1" applyProtection="1">
      <alignment horizontal="left" vertical="top" wrapText="1" shrinkToFit="1"/>
    </xf>
    <xf numFmtId="0" fontId="1" fillId="3" borderId="4" xfId="0" applyNumberFormat="1" applyFont="1" applyFill="1" applyBorder="1" applyAlignment="1" applyProtection="1">
      <alignment horizontal="left" vertical="top" wrapText="1" shrinkToFit="1"/>
    </xf>
    <xf numFmtId="0" fontId="7" fillId="3" borderId="3" xfId="0" applyFont="1" applyFill="1" applyBorder="1" applyAlignment="1" applyProtection="1">
      <alignment horizontal="right" vertical="top" wrapText="1" shrinkToFit="1"/>
    </xf>
    <xf numFmtId="0" fontId="7" fillId="3" borderId="4" xfId="0" applyFont="1" applyFill="1" applyBorder="1" applyAlignment="1" applyProtection="1">
      <alignment horizontal="right" vertical="top" wrapText="1" shrinkToFit="1"/>
    </xf>
    <xf numFmtId="0" fontId="1" fillId="3" borderId="2" xfId="0" applyFont="1" applyFill="1" applyBorder="1" applyAlignment="1" applyProtection="1">
      <alignment horizontal="left" vertical="top" wrapText="1" shrinkToFit="1"/>
    </xf>
    <xf numFmtId="0" fontId="1" fillId="3" borderId="3" xfId="0" applyFont="1" applyFill="1" applyBorder="1" applyAlignment="1" applyProtection="1">
      <alignment horizontal="left" vertical="top" wrapText="1" shrinkToFit="1"/>
    </xf>
    <xf numFmtId="0" fontId="1" fillId="3" borderId="4" xfId="0" applyFont="1" applyFill="1" applyBorder="1" applyAlignment="1" applyProtection="1">
      <alignment horizontal="left" vertical="top" wrapText="1" shrinkToFit="1"/>
    </xf>
    <xf numFmtId="0" fontId="1" fillId="9" borderId="7" xfId="0" applyFont="1" applyFill="1" applyBorder="1" applyAlignment="1" applyProtection="1">
      <alignment horizontal="center" vertical="top" wrapText="1" shrinkToFit="1"/>
    </xf>
    <xf numFmtId="0" fontId="1" fillId="9" borderId="8" xfId="0" applyFont="1" applyFill="1" applyBorder="1" applyAlignment="1" applyProtection="1">
      <alignment horizontal="center" vertical="top" wrapText="1" shrinkToFit="1"/>
    </xf>
    <xf numFmtId="0" fontId="1" fillId="9" borderId="5" xfId="0" applyFont="1" applyFill="1" applyBorder="1" applyAlignment="1" applyProtection="1">
      <alignment horizontal="center" vertical="top" wrapText="1" shrinkToFit="1"/>
    </xf>
    <xf numFmtId="0" fontId="1" fillId="3" borderId="7" xfId="0" applyFont="1" applyFill="1" applyBorder="1" applyAlignment="1" applyProtection="1">
      <alignment horizontal="center" vertical="top" wrapText="1" shrinkToFit="1"/>
    </xf>
    <xf numFmtId="0" fontId="1" fillId="3" borderId="8" xfId="0" applyFont="1" applyFill="1" applyBorder="1" applyAlignment="1" applyProtection="1">
      <alignment horizontal="center" vertical="top" wrapText="1" shrinkToFit="1"/>
    </xf>
    <xf numFmtId="0" fontId="1" fillId="3" borderId="5" xfId="0" applyFont="1" applyFill="1" applyBorder="1" applyAlignment="1" applyProtection="1">
      <alignment horizontal="center" vertical="top" wrapText="1" shrinkToFit="1"/>
    </xf>
    <xf numFmtId="0" fontId="17" fillId="15" borderId="0" xfId="0" applyFont="1" applyFill="1" applyAlignment="1">
      <alignment horizontal="center" vertical="center"/>
    </xf>
  </cellXfs>
  <cellStyles count="14">
    <cellStyle name="Comma 2" xfId="1"/>
    <cellStyle name="Currency 2" xfId="10"/>
    <cellStyle name="Hyperlink" xfId="2" builtinId="8"/>
    <cellStyle name="Hyperlink 2" xfId="3"/>
    <cellStyle name="Neutral 2" xfId="4"/>
    <cellStyle name="Normal" xfId="0" builtinId="0"/>
    <cellStyle name="Normal 2" xfId="5"/>
    <cellStyle name="Normal 2 2" xfId="6"/>
    <cellStyle name="Normal 2 3 2" xfId="13"/>
    <cellStyle name="Normal 2_CR On BS excl. Sec. (C)" xfId="7"/>
    <cellStyle name="Normal 3" xfId="8"/>
    <cellStyle name="Normal_Navigation" xfId="11"/>
    <cellStyle name="Normal_Sheet1" xfId="12"/>
    <cellStyle name="Percent 2"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10"/>
  <sheetViews>
    <sheetView workbookViewId="0"/>
  </sheetViews>
  <sheetFormatPr defaultColWidth="9.140625" defaultRowHeight="15" x14ac:dyDescent="0.25"/>
  <cols>
    <col min="1" max="1" width="199.140625" style="1" customWidth="1"/>
    <col min="2" max="16384" width="9.140625" style="1"/>
  </cols>
  <sheetData>
    <row r="1" spans="1:26" ht="225" x14ac:dyDescent="0.25">
      <c r="A1" s="5" t="s">
        <v>803</v>
      </c>
      <c r="Z1" s="1" t="s">
        <v>514</v>
      </c>
    </row>
    <row r="6" spans="1:26" ht="90" x14ac:dyDescent="0.25">
      <c r="A6" s="5" t="s">
        <v>513</v>
      </c>
    </row>
    <row r="9" spans="1:26" x14ac:dyDescent="0.25">
      <c r="A9" s="5"/>
    </row>
    <row r="10" spans="1:26" x14ac:dyDescent="0.25">
      <c r="A10" s="5"/>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R80"/>
  <sheetViews>
    <sheetView showGridLines="0" topLeftCell="D1" workbookViewId="0">
      <selection sqref="A1:C1048576"/>
    </sheetView>
  </sheetViews>
  <sheetFormatPr defaultRowHeight="15" x14ac:dyDescent="0.25"/>
  <cols>
    <col min="1" max="3" width="9.140625" hidden="1" customWidth="1"/>
    <col min="4" max="4" width="19.42578125" customWidth="1"/>
    <col min="5" max="5" width="9.42578125" customWidth="1"/>
    <col min="6" max="6" width="55.42578125" customWidth="1"/>
    <col min="7" max="7" width="11.5703125" customWidth="1"/>
    <col min="8" max="8" width="11.7109375" customWidth="1"/>
    <col min="9" max="9" width="11.85546875" customWidth="1"/>
    <col min="10" max="10" width="11.28515625" customWidth="1"/>
    <col min="11" max="11" width="12.85546875" customWidth="1"/>
    <col min="12" max="12" width="12.42578125" customWidth="1"/>
    <col min="13" max="13" width="17" customWidth="1"/>
    <col min="14" max="14" width="13.7109375" customWidth="1"/>
  </cols>
  <sheetData>
    <row r="1" spans="1:16" ht="27.95" customHeight="1" x14ac:dyDescent="0.3">
      <c r="A1" s="10" t="s">
        <v>52</v>
      </c>
      <c r="D1" s="92" t="s">
        <v>718</v>
      </c>
      <c r="E1" s="92"/>
      <c r="F1" s="92"/>
      <c r="G1" s="92"/>
      <c r="H1" s="92"/>
      <c r="I1" s="92"/>
      <c r="J1" s="92"/>
      <c r="K1" s="92"/>
      <c r="L1" s="92"/>
      <c r="M1" s="92"/>
      <c r="N1" s="92"/>
    </row>
    <row r="3" spans="1:16" x14ac:dyDescent="0.25">
      <c r="D3" s="39" t="s">
        <v>770</v>
      </c>
      <c r="G3" s="39"/>
    </row>
    <row r="4" spans="1:16" hidden="1" x14ac:dyDescent="0.25">
      <c r="A4" s="77"/>
      <c r="B4" s="77"/>
      <c r="C4" s="77" t="s">
        <v>652</v>
      </c>
      <c r="D4" s="77"/>
      <c r="E4" s="77"/>
      <c r="F4" s="77"/>
      <c r="G4" s="77"/>
      <c r="H4" s="77"/>
      <c r="I4" s="77"/>
      <c r="J4" s="77"/>
      <c r="K4" s="77"/>
      <c r="L4" s="77"/>
      <c r="M4" s="77"/>
      <c r="N4" s="77"/>
      <c r="O4" s="77"/>
      <c r="P4" s="77"/>
    </row>
    <row r="5" spans="1:16" hidden="1" x14ac:dyDescent="0.25">
      <c r="A5" s="77"/>
      <c r="B5" s="77"/>
      <c r="C5" s="77"/>
      <c r="D5" s="77"/>
      <c r="E5" s="77"/>
      <c r="F5" s="77"/>
      <c r="G5" s="77"/>
      <c r="H5" s="77"/>
      <c r="I5" s="77"/>
      <c r="J5" s="77"/>
      <c r="K5" s="77"/>
      <c r="L5" s="77"/>
      <c r="M5" s="77"/>
      <c r="N5" s="77"/>
      <c r="O5" s="77"/>
      <c r="P5" s="77"/>
    </row>
    <row r="6" spans="1:16" hidden="1" x14ac:dyDescent="0.25">
      <c r="A6" s="77"/>
      <c r="B6" s="77"/>
      <c r="C6" s="77"/>
      <c r="D6" s="77" t="s">
        <v>112</v>
      </c>
      <c r="E6" s="77" t="s">
        <v>113</v>
      </c>
      <c r="F6" s="77"/>
      <c r="G6" s="77" t="s">
        <v>138</v>
      </c>
      <c r="H6" s="77" t="s">
        <v>138</v>
      </c>
      <c r="I6" s="77" t="s">
        <v>139</v>
      </c>
      <c r="J6" s="77" t="s">
        <v>139</v>
      </c>
      <c r="K6" s="77" t="s">
        <v>140</v>
      </c>
      <c r="L6" s="77" t="s">
        <v>140</v>
      </c>
      <c r="M6" s="77"/>
      <c r="N6" s="77"/>
      <c r="O6" s="77"/>
      <c r="P6" s="77"/>
    </row>
    <row r="7" spans="1:16" hidden="1" x14ac:dyDescent="0.25">
      <c r="A7" s="77"/>
      <c r="B7" s="77"/>
      <c r="C7" s="77" t="s">
        <v>524</v>
      </c>
      <c r="D7" s="77" t="s">
        <v>99</v>
      </c>
      <c r="E7" s="77" t="s">
        <v>99</v>
      </c>
      <c r="F7" s="77" t="s">
        <v>528</v>
      </c>
      <c r="G7" s="77"/>
      <c r="H7" s="77"/>
      <c r="I7" s="77"/>
      <c r="J7" s="77"/>
      <c r="K7" s="77"/>
      <c r="L7" s="77"/>
      <c r="M7" s="77"/>
      <c r="N7" s="77"/>
      <c r="O7" s="77" t="s">
        <v>523</v>
      </c>
      <c r="P7" s="77" t="s">
        <v>525</v>
      </c>
    </row>
    <row r="8" spans="1:16" hidden="1" x14ac:dyDescent="0.25">
      <c r="A8" s="77"/>
      <c r="B8" s="77"/>
      <c r="C8" s="77" t="s">
        <v>73</v>
      </c>
      <c r="D8" s="12"/>
      <c r="E8" s="12"/>
      <c r="F8" s="18" t="s">
        <v>337</v>
      </c>
      <c r="G8" s="19">
        <f>StartUp!G10</f>
        <v>0</v>
      </c>
      <c r="H8" s="19">
        <f>StartUp!G10</f>
        <v>0</v>
      </c>
      <c r="I8" s="19">
        <f>StartUp!G10</f>
        <v>0</v>
      </c>
      <c r="J8" s="19">
        <f>StartUp!G10</f>
        <v>0</v>
      </c>
      <c r="K8" s="19">
        <f>StartUp!G10</f>
        <v>0</v>
      </c>
      <c r="L8" s="19">
        <f>StartUp!G10</f>
        <v>0</v>
      </c>
      <c r="M8" s="19">
        <f>StartUp!G10</f>
        <v>0</v>
      </c>
      <c r="N8" s="19">
        <f>StartUp!G10</f>
        <v>0</v>
      </c>
      <c r="O8" s="12"/>
      <c r="P8" s="77"/>
    </row>
    <row r="9" spans="1:16" hidden="1" x14ac:dyDescent="0.25">
      <c r="A9" s="77"/>
      <c r="B9" s="77"/>
      <c r="C9" s="77" t="s">
        <v>72</v>
      </c>
      <c r="D9" s="12"/>
      <c r="E9" s="12"/>
      <c r="F9" s="18" t="s">
        <v>338</v>
      </c>
      <c r="G9" s="19">
        <f>StartUp!G9</f>
        <v>0</v>
      </c>
      <c r="H9" s="19">
        <f>StartUp!G9</f>
        <v>0</v>
      </c>
      <c r="I9" s="19">
        <f>StartUp!G9</f>
        <v>0</v>
      </c>
      <c r="J9" s="19">
        <f>StartUp!G9</f>
        <v>0</v>
      </c>
      <c r="K9" s="19">
        <f>StartUp!G9</f>
        <v>0</v>
      </c>
      <c r="L9" s="19">
        <f>StartUp!G9</f>
        <v>0</v>
      </c>
      <c r="M9" s="19">
        <f>StartUp!G9</f>
        <v>0</v>
      </c>
      <c r="N9" s="19">
        <f>StartUp!G9</f>
        <v>0</v>
      </c>
      <c r="O9" s="12"/>
      <c r="P9" s="77"/>
    </row>
    <row r="10" spans="1:16" x14ac:dyDescent="0.25">
      <c r="A10" s="77"/>
      <c r="B10" s="77"/>
      <c r="C10" s="77" t="s">
        <v>528</v>
      </c>
      <c r="D10" s="98" t="s">
        <v>636</v>
      </c>
      <c r="E10" s="99"/>
      <c r="F10" s="99"/>
      <c r="G10" s="99"/>
      <c r="H10" s="99"/>
      <c r="I10" s="99"/>
      <c r="J10" s="99"/>
      <c r="K10" s="99"/>
      <c r="L10" s="99"/>
      <c r="M10" s="116" t="s">
        <v>137</v>
      </c>
      <c r="N10" s="117"/>
      <c r="O10" s="22"/>
      <c r="P10" s="77"/>
    </row>
    <row r="11" spans="1:16" x14ac:dyDescent="0.25">
      <c r="A11" s="77"/>
      <c r="B11" s="77"/>
      <c r="C11" s="77" t="s">
        <v>528</v>
      </c>
      <c r="D11" s="105" t="s">
        <v>100</v>
      </c>
      <c r="E11" s="105" t="s">
        <v>101</v>
      </c>
      <c r="F11" s="105" t="s">
        <v>703</v>
      </c>
      <c r="G11" s="110" t="s">
        <v>102</v>
      </c>
      <c r="H11" s="111"/>
      <c r="I11" s="110" t="s">
        <v>103</v>
      </c>
      <c r="J11" s="111"/>
      <c r="K11" s="110" t="s">
        <v>104</v>
      </c>
      <c r="L11" s="111"/>
      <c r="M11" s="110" t="s">
        <v>105</v>
      </c>
      <c r="N11" s="111"/>
      <c r="P11" s="77"/>
    </row>
    <row r="12" spans="1:16" ht="45" x14ac:dyDescent="0.25">
      <c r="A12" s="77"/>
      <c r="B12" s="77"/>
      <c r="C12" s="77" t="s">
        <v>528</v>
      </c>
      <c r="D12" s="106"/>
      <c r="E12" s="106"/>
      <c r="F12" s="106"/>
      <c r="G12" s="20" t="s">
        <v>106</v>
      </c>
      <c r="H12" s="20" t="s">
        <v>107</v>
      </c>
      <c r="I12" s="20" t="s">
        <v>108</v>
      </c>
      <c r="J12" s="20" t="s">
        <v>107</v>
      </c>
      <c r="K12" s="20" t="s">
        <v>109</v>
      </c>
      <c r="L12" s="20" t="s">
        <v>110</v>
      </c>
      <c r="M12" s="20" t="s">
        <v>111</v>
      </c>
      <c r="N12" s="20" t="s">
        <v>110</v>
      </c>
      <c r="P12" s="77"/>
    </row>
    <row r="13" spans="1:16" x14ac:dyDescent="0.25">
      <c r="A13" s="77"/>
      <c r="B13" s="77"/>
      <c r="C13" s="77" t="s">
        <v>523</v>
      </c>
      <c r="P13" s="77"/>
    </row>
    <row r="14" spans="1:16" x14ac:dyDescent="0.25">
      <c r="A14" s="77"/>
      <c r="B14" s="77"/>
      <c r="C14" s="77"/>
      <c r="D14" s="121"/>
      <c r="E14" s="121"/>
      <c r="F14" s="14" t="s">
        <v>601</v>
      </c>
      <c r="G14" s="27"/>
      <c r="H14" s="23">
        <f>H15+H16+H17+H18+H22+H24+H25</f>
        <v>0</v>
      </c>
      <c r="I14" s="27"/>
      <c r="J14" s="23">
        <f>J15+J16+J17+J18+J22+J24+J25</f>
        <v>0</v>
      </c>
      <c r="K14" s="27"/>
      <c r="L14" s="23">
        <f>L15+L16+L17+L18+L22+L24+L25</f>
        <v>0</v>
      </c>
      <c r="M14" s="28">
        <f>G14+I14+K14</f>
        <v>0</v>
      </c>
      <c r="N14" s="23">
        <f>H14+J14+L14</f>
        <v>0</v>
      </c>
      <c r="P14" s="77"/>
    </row>
    <row r="15" spans="1:16" x14ac:dyDescent="0.25">
      <c r="A15" s="77"/>
      <c r="B15" s="77"/>
      <c r="C15" s="77"/>
      <c r="D15" s="122"/>
      <c r="E15" s="122"/>
      <c r="F15" s="11" t="s">
        <v>609</v>
      </c>
      <c r="G15" s="27"/>
      <c r="H15" s="17"/>
      <c r="I15" s="27"/>
      <c r="J15" s="17"/>
      <c r="K15" s="27"/>
      <c r="L15" s="17"/>
      <c r="M15" s="28">
        <f t="shared" ref="M15:M23" si="0">G15+I15+K15</f>
        <v>0</v>
      </c>
      <c r="N15" s="23">
        <f t="shared" ref="N15:N23" si="1">H15+J15+L15</f>
        <v>0</v>
      </c>
      <c r="P15" s="77"/>
    </row>
    <row r="16" spans="1:16" x14ac:dyDescent="0.25">
      <c r="A16" s="77"/>
      <c r="B16" s="77"/>
      <c r="C16" s="77"/>
      <c r="D16" s="122"/>
      <c r="E16" s="122"/>
      <c r="F16" s="11" t="s">
        <v>610</v>
      </c>
      <c r="G16" s="27"/>
      <c r="H16" s="17"/>
      <c r="I16" s="27"/>
      <c r="J16" s="17"/>
      <c r="K16" s="27"/>
      <c r="L16" s="17"/>
      <c r="M16" s="28">
        <f t="shared" si="0"/>
        <v>0</v>
      </c>
      <c r="N16" s="23">
        <f t="shared" si="1"/>
        <v>0</v>
      </c>
      <c r="P16" s="77"/>
    </row>
    <row r="17" spans="1:16" ht="30" x14ac:dyDescent="0.25">
      <c r="A17" s="77"/>
      <c r="B17" s="77"/>
      <c r="C17" s="77"/>
      <c r="D17" s="122"/>
      <c r="E17" s="122"/>
      <c r="F17" s="11" t="s">
        <v>611</v>
      </c>
      <c r="G17" s="27"/>
      <c r="H17" s="17"/>
      <c r="I17" s="27"/>
      <c r="J17" s="17"/>
      <c r="K17" s="27"/>
      <c r="L17" s="17"/>
      <c r="M17" s="28">
        <f t="shared" si="0"/>
        <v>0</v>
      </c>
      <c r="N17" s="23">
        <f t="shared" si="1"/>
        <v>0</v>
      </c>
      <c r="P17" s="77"/>
    </row>
    <row r="18" spans="1:16" ht="30" x14ac:dyDescent="0.25">
      <c r="A18" s="77"/>
      <c r="B18" s="77"/>
      <c r="C18" s="77"/>
      <c r="D18" s="122"/>
      <c r="E18" s="122"/>
      <c r="F18" s="11" t="s">
        <v>612</v>
      </c>
      <c r="G18" s="27"/>
      <c r="H18" s="23">
        <f>H19+H20+H21</f>
        <v>0</v>
      </c>
      <c r="I18" s="27"/>
      <c r="J18" s="23">
        <f>J19+J20+J21</f>
        <v>0</v>
      </c>
      <c r="K18" s="27"/>
      <c r="L18" s="23">
        <f>L19+L20+L21</f>
        <v>0</v>
      </c>
      <c r="M18" s="28">
        <f t="shared" si="0"/>
        <v>0</v>
      </c>
      <c r="N18" s="23">
        <f t="shared" si="1"/>
        <v>0</v>
      </c>
      <c r="P18" s="77"/>
    </row>
    <row r="19" spans="1:16" ht="30" x14ac:dyDescent="0.25">
      <c r="A19" s="77"/>
      <c r="B19" s="77"/>
      <c r="C19" s="77"/>
      <c r="D19" s="122"/>
      <c r="E19" s="122"/>
      <c r="F19" s="11" t="s">
        <v>613</v>
      </c>
      <c r="G19" s="27"/>
      <c r="H19" s="17"/>
      <c r="I19" s="27"/>
      <c r="J19" s="17"/>
      <c r="K19" s="27"/>
      <c r="L19" s="17"/>
      <c r="M19" s="28">
        <f t="shared" si="0"/>
        <v>0</v>
      </c>
      <c r="N19" s="23">
        <f t="shared" si="1"/>
        <v>0</v>
      </c>
      <c r="P19" s="77"/>
    </row>
    <row r="20" spans="1:16" ht="30" x14ac:dyDescent="0.25">
      <c r="A20" s="77"/>
      <c r="B20" s="77"/>
      <c r="C20" s="77"/>
      <c r="D20" s="122"/>
      <c r="E20" s="122"/>
      <c r="F20" s="11" t="s">
        <v>617</v>
      </c>
      <c r="G20" s="27"/>
      <c r="H20" s="17"/>
      <c r="I20" s="27"/>
      <c r="J20" s="17"/>
      <c r="K20" s="27"/>
      <c r="L20" s="17"/>
      <c r="M20" s="28">
        <f t="shared" si="0"/>
        <v>0</v>
      </c>
      <c r="N20" s="23">
        <f t="shared" si="1"/>
        <v>0</v>
      </c>
      <c r="P20" s="77"/>
    </row>
    <row r="21" spans="1:16" ht="30" x14ac:dyDescent="0.25">
      <c r="A21" s="77"/>
      <c r="B21" s="77"/>
      <c r="C21" s="77"/>
      <c r="D21" s="122"/>
      <c r="E21" s="122"/>
      <c r="F21" s="11" t="s">
        <v>616</v>
      </c>
      <c r="G21" s="27"/>
      <c r="H21" s="17"/>
      <c r="I21" s="27"/>
      <c r="J21" s="17"/>
      <c r="K21" s="27"/>
      <c r="L21" s="17"/>
      <c r="M21" s="28">
        <f t="shared" si="0"/>
        <v>0</v>
      </c>
      <c r="N21" s="23">
        <f t="shared" si="1"/>
        <v>0</v>
      </c>
      <c r="P21" s="77"/>
    </row>
    <row r="22" spans="1:16" x14ac:dyDescent="0.25">
      <c r="A22" s="77"/>
      <c r="B22" s="77"/>
      <c r="C22" s="77"/>
      <c r="D22" s="122"/>
      <c r="E22" s="122"/>
      <c r="F22" s="11" t="s">
        <v>614</v>
      </c>
      <c r="G22" s="27"/>
      <c r="H22" s="17"/>
      <c r="I22" s="27"/>
      <c r="J22" s="17"/>
      <c r="K22" s="27"/>
      <c r="L22" s="17"/>
      <c r="M22" s="28">
        <f t="shared" si="0"/>
        <v>0</v>
      </c>
      <c r="N22" s="23">
        <f t="shared" si="1"/>
        <v>0</v>
      </c>
      <c r="P22" s="77"/>
    </row>
    <row r="23" spans="1:16" x14ac:dyDescent="0.25">
      <c r="A23" s="77"/>
      <c r="B23" s="77"/>
      <c r="C23" s="77"/>
      <c r="D23" s="122"/>
      <c r="E23" s="122"/>
      <c r="F23" s="11" t="s">
        <v>702</v>
      </c>
      <c r="G23" s="27"/>
      <c r="H23" s="23">
        <f>H24+H25</f>
        <v>0</v>
      </c>
      <c r="I23" s="27"/>
      <c r="J23" s="23">
        <f>J25</f>
        <v>0</v>
      </c>
      <c r="K23" s="27"/>
      <c r="L23" s="23">
        <f>L25</f>
        <v>0</v>
      </c>
      <c r="M23" s="28">
        <f t="shared" si="0"/>
        <v>0</v>
      </c>
      <c r="N23" s="23">
        <f t="shared" si="1"/>
        <v>0</v>
      </c>
      <c r="P23" s="77"/>
    </row>
    <row r="24" spans="1:16" x14ac:dyDescent="0.25">
      <c r="A24" s="77"/>
      <c r="B24" s="77"/>
      <c r="C24" s="77"/>
      <c r="D24" s="122"/>
      <c r="E24" s="122"/>
      <c r="F24" s="11" t="s">
        <v>615</v>
      </c>
      <c r="G24" s="27"/>
      <c r="H24" s="17"/>
      <c r="I24" s="32"/>
      <c r="J24" s="33"/>
      <c r="K24" s="32"/>
      <c r="L24" s="33"/>
      <c r="M24" s="28">
        <f>G24+I24+K24</f>
        <v>0</v>
      </c>
      <c r="N24" s="23">
        <f>H24+J24+L24</f>
        <v>0</v>
      </c>
      <c r="P24" s="77"/>
    </row>
    <row r="25" spans="1:16" x14ac:dyDescent="0.25">
      <c r="A25" s="77"/>
      <c r="B25" s="77"/>
      <c r="C25" s="77"/>
      <c r="D25" s="122"/>
      <c r="E25" s="122"/>
      <c r="F25" s="11" t="s">
        <v>701</v>
      </c>
      <c r="G25" s="43"/>
      <c r="H25" s="44"/>
      <c r="I25" s="43"/>
      <c r="J25" s="44"/>
      <c r="K25" s="43"/>
      <c r="L25" s="44"/>
      <c r="M25" s="28">
        <f t="shared" ref="M25:M31" si="2">G25+I25+K25</f>
        <v>0</v>
      </c>
      <c r="N25" s="23">
        <f t="shared" ref="N25:N32" si="3">H25+J25+L25</f>
        <v>0</v>
      </c>
      <c r="P25" s="77"/>
    </row>
    <row r="26" spans="1:16" x14ac:dyDescent="0.25">
      <c r="A26" s="77"/>
      <c r="B26" s="77"/>
      <c r="C26" s="77"/>
      <c r="D26" s="122"/>
      <c r="E26" s="122"/>
      <c r="F26" s="14" t="s">
        <v>602</v>
      </c>
      <c r="G26" s="27"/>
      <c r="H26" s="23">
        <f>H27+H28+H29+H31</f>
        <v>0</v>
      </c>
      <c r="I26" s="27"/>
      <c r="J26" s="23">
        <f>J27+J28+J29+J31</f>
        <v>0</v>
      </c>
      <c r="K26" s="27"/>
      <c r="L26" s="23">
        <f>L27+L28+L29+L31</f>
        <v>0</v>
      </c>
      <c r="M26" s="28">
        <f t="shared" si="2"/>
        <v>0</v>
      </c>
      <c r="N26" s="23">
        <f t="shared" si="3"/>
        <v>0</v>
      </c>
      <c r="P26" s="77"/>
    </row>
    <row r="27" spans="1:16" x14ac:dyDescent="0.25">
      <c r="A27" s="77"/>
      <c r="B27" s="77"/>
      <c r="C27" s="77"/>
      <c r="D27" s="122"/>
      <c r="E27" s="122"/>
      <c r="F27" s="11" t="s">
        <v>604</v>
      </c>
      <c r="G27" s="27"/>
      <c r="H27" s="17"/>
      <c r="I27" s="27"/>
      <c r="J27" s="17"/>
      <c r="K27" s="27"/>
      <c r="L27" s="17"/>
      <c r="M27" s="28">
        <f t="shared" si="2"/>
        <v>0</v>
      </c>
      <c r="N27" s="23">
        <f t="shared" si="3"/>
        <v>0</v>
      </c>
      <c r="P27" s="77"/>
    </row>
    <row r="28" spans="1:16" x14ac:dyDescent="0.25">
      <c r="A28" s="77"/>
      <c r="B28" s="77"/>
      <c r="C28" s="77"/>
      <c r="D28" s="122"/>
      <c r="E28" s="122"/>
      <c r="F28" s="11" t="s">
        <v>605</v>
      </c>
      <c r="G28" s="27"/>
      <c r="H28" s="17"/>
      <c r="I28" s="27"/>
      <c r="J28" s="17"/>
      <c r="K28" s="27"/>
      <c r="L28" s="17"/>
      <c r="M28" s="28">
        <f t="shared" si="2"/>
        <v>0</v>
      </c>
      <c r="N28" s="23">
        <f t="shared" si="3"/>
        <v>0</v>
      </c>
      <c r="P28" s="77"/>
    </row>
    <row r="29" spans="1:16" x14ac:dyDescent="0.25">
      <c r="A29" s="77"/>
      <c r="B29" s="77"/>
      <c r="C29" s="77"/>
      <c r="D29" s="122"/>
      <c r="E29" s="122"/>
      <c r="F29" s="11" t="s">
        <v>606</v>
      </c>
      <c r="G29" s="27"/>
      <c r="H29" s="17"/>
      <c r="I29" s="27"/>
      <c r="J29" s="17"/>
      <c r="K29" s="27"/>
      <c r="L29" s="17"/>
      <c r="M29" s="28">
        <f t="shared" si="2"/>
        <v>0</v>
      </c>
      <c r="N29" s="23">
        <f t="shared" si="3"/>
        <v>0</v>
      </c>
      <c r="P29" s="77"/>
    </row>
    <row r="30" spans="1:16" ht="30" x14ac:dyDescent="0.25">
      <c r="A30" s="77"/>
      <c r="B30" s="77"/>
      <c r="C30" s="77"/>
      <c r="D30" s="122"/>
      <c r="E30" s="122"/>
      <c r="F30" s="11" t="s">
        <v>608</v>
      </c>
      <c r="G30" s="27"/>
      <c r="H30" s="17"/>
      <c r="I30" s="27"/>
      <c r="J30" s="17"/>
      <c r="K30" s="27"/>
      <c r="L30" s="17"/>
      <c r="M30" s="28">
        <f t="shared" si="2"/>
        <v>0</v>
      </c>
      <c r="N30" s="23">
        <f t="shared" si="3"/>
        <v>0</v>
      </c>
      <c r="P30" s="77"/>
    </row>
    <row r="31" spans="1:16" x14ac:dyDescent="0.25">
      <c r="A31" s="77"/>
      <c r="B31" s="77"/>
      <c r="C31" s="77"/>
      <c r="D31" s="122"/>
      <c r="E31" s="122"/>
      <c r="F31" s="11" t="s">
        <v>607</v>
      </c>
      <c r="G31" s="43"/>
      <c r="H31" s="44"/>
      <c r="I31" s="43"/>
      <c r="J31" s="44"/>
      <c r="K31" s="43"/>
      <c r="L31" s="44"/>
      <c r="M31" s="28">
        <f t="shared" si="2"/>
        <v>0</v>
      </c>
      <c r="N31" s="23">
        <f t="shared" si="3"/>
        <v>0</v>
      </c>
      <c r="P31" s="77"/>
    </row>
    <row r="32" spans="1:16" x14ac:dyDescent="0.25">
      <c r="A32" s="77"/>
      <c r="B32" s="77"/>
      <c r="C32" s="77"/>
      <c r="D32" s="123"/>
      <c r="E32" s="123"/>
      <c r="F32" s="14" t="s">
        <v>603</v>
      </c>
      <c r="G32" s="32"/>
      <c r="H32" s="23">
        <f>H26-H14</f>
        <v>0</v>
      </c>
      <c r="I32" s="32"/>
      <c r="J32" s="23">
        <f>J26-J14</f>
        <v>0</v>
      </c>
      <c r="K32" s="32"/>
      <c r="L32" s="23">
        <f>L26-L14</f>
        <v>0</v>
      </c>
      <c r="M32" s="32"/>
      <c r="N32" s="23">
        <f t="shared" si="3"/>
        <v>0</v>
      </c>
      <c r="P32" s="77"/>
    </row>
    <row r="33" spans="1:18" hidden="1" x14ac:dyDescent="0.25">
      <c r="A33" s="77"/>
      <c r="B33" s="77"/>
      <c r="C33" s="77" t="s">
        <v>523</v>
      </c>
      <c r="P33" s="77"/>
    </row>
    <row r="34" spans="1:18" hidden="1" x14ac:dyDescent="0.25">
      <c r="A34" s="77"/>
      <c r="B34" s="77"/>
      <c r="C34" s="77" t="s">
        <v>526</v>
      </c>
      <c r="D34" s="77"/>
      <c r="E34" s="77"/>
      <c r="F34" s="77"/>
      <c r="G34" s="77"/>
      <c r="H34" s="77"/>
      <c r="I34" s="77"/>
      <c r="J34" s="77"/>
      <c r="K34" s="77"/>
      <c r="L34" s="77"/>
      <c r="M34" s="77"/>
      <c r="N34" s="77"/>
      <c r="O34" s="77"/>
      <c r="P34" s="77" t="s">
        <v>527</v>
      </c>
    </row>
    <row r="35" spans="1:18" hidden="1" x14ac:dyDescent="0.25"/>
    <row r="36" spans="1:18" hidden="1" x14ac:dyDescent="0.25">
      <c r="A36" s="77"/>
      <c r="B36" s="77"/>
      <c r="C36" s="77" t="s">
        <v>328</v>
      </c>
      <c r="D36" s="77"/>
      <c r="E36" s="77"/>
      <c r="F36" s="77"/>
      <c r="G36" s="77"/>
      <c r="H36" s="77"/>
      <c r="I36" s="77"/>
      <c r="J36" s="77"/>
      <c r="K36" s="77"/>
      <c r="L36" s="77"/>
      <c r="M36" s="77"/>
      <c r="N36" s="77"/>
      <c r="O36" s="77"/>
      <c r="P36" s="77"/>
      <c r="Q36" s="12"/>
      <c r="R36" s="12"/>
    </row>
    <row r="37" spans="1:18" hidden="1" x14ac:dyDescent="0.25">
      <c r="A37" s="77"/>
      <c r="B37" s="77"/>
      <c r="C37" s="77"/>
      <c r="D37" s="77"/>
      <c r="E37" s="77"/>
      <c r="F37" s="77"/>
      <c r="G37" s="77"/>
      <c r="H37" s="77"/>
      <c r="I37" s="77"/>
      <c r="J37" s="77"/>
      <c r="K37" s="77"/>
      <c r="L37" s="77"/>
      <c r="M37" s="77"/>
      <c r="N37" s="77"/>
      <c r="O37" s="77"/>
      <c r="P37" s="77"/>
      <c r="Q37" s="12"/>
      <c r="R37" s="12"/>
    </row>
    <row r="38" spans="1:18" hidden="1" x14ac:dyDescent="0.25">
      <c r="A38" s="77"/>
      <c r="B38" s="77"/>
      <c r="C38" s="77"/>
      <c r="D38" s="77"/>
      <c r="E38" s="77"/>
      <c r="F38" s="77"/>
      <c r="G38" s="77" t="s">
        <v>138</v>
      </c>
      <c r="H38" s="77" t="s">
        <v>138</v>
      </c>
      <c r="I38" s="77" t="s">
        <v>139</v>
      </c>
      <c r="J38" s="77" t="s">
        <v>139</v>
      </c>
      <c r="K38" s="77" t="s">
        <v>140</v>
      </c>
      <c r="L38" s="77" t="s">
        <v>140</v>
      </c>
      <c r="M38" s="77"/>
      <c r="N38" s="77"/>
      <c r="O38" s="77"/>
      <c r="P38" s="77"/>
      <c r="Q38" s="12"/>
      <c r="R38" s="12"/>
    </row>
    <row r="39" spans="1:18" hidden="1" x14ac:dyDescent="0.25">
      <c r="A39" s="77"/>
      <c r="B39" s="77"/>
      <c r="C39" s="77" t="s">
        <v>524</v>
      </c>
      <c r="D39" s="77" t="s">
        <v>528</v>
      </c>
      <c r="E39" s="77" t="s">
        <v>528</v>
      </c>
      <c r="F39" s="77" t="s">
        <v>528</v>
      </c>
      <c r="G39" s="77"/>
      <c r="H39" s="77"/>
      <c r="I39" s="77"/>
      <c r="J39" s="77"/>
      <c r="K39" s="77"/>
      <c r="L39" s="77"/>
      <c r="M39" s="77"/>
      <c r="N39" s="77"/>
      <c r="O39" s="77" t="s">
        <v>523</v>
      </c>
      <c r="P39" s="77" t="s">
        <v>525</v>
      </c>
      <c r="Q39" s="12"/>
      <c r="R39" s="12"/>
    </row>
    <row r="40" spans="1:18" x14ac:dyDescent="0.25">
      <c r="A40" s="77"/>
      <c r="B40" s="77"/>
      <c r="C40" s="77" t="s">
        <v>528</v>
      </c>
      <c r="D40" s="98" t="s">
        <v>719</v>
      </c>
      <c r="E40" s="99"/>
      <c r="F40" s="99"/>
      <c r="G40" s="99"/>
      <c r="H40" s="99"/>
      <c r="I40" s="99"/>
      <c r="J40" s="99"/>
      <c r="K40" s="99"/>
      <c r="L40" s="99"/>
      <c r="M40" s="99"/>
      <c r="N40" s="100"/>
      <c r="O40" s="12"/>
      <c r="P40" s="77"/>
      <c r="Q40" s="12"/>
      <c r="R40" s="12"/>
    </row>
    <row r="41" spans="1:18" hidden="1" x14ac:dyDescent="0.25">
      <c r="A41" s="77"/>
      <c r="B41" s="77"/>
      <c r="C41" s="77" t="s">
        <v>73</v>
      </c>
      <c r="D41" s="12"/>
      <c r="E41" s="12"/>
      <c r="F41" s="18" t="s">
        <v>337</v>
      </c>
      <c r="G41" s="19">
        <f>StartUp!G10</f>
        <v>0</v>
      </c>
      <c r="H41" s="19">
        <f>StartUp!G10</f>
        <v>0</v>
      </c>
      <c r="I41" s="19">
        <f>StartUp!G10</f>
        <v>0</v>
      </c>
      <c r="J41" s="19">
        <f>StartUp!G10</f>
        <v>0</v>
      </c>
      <c r="K41" s="19">
        <f>StartUp!G10</f>
        <v>0</v>
      </c>
      <c r="L41" s="19">
        <f>StartUp!G10</f>
        <v>0</v>
      </c>
      <c r="M41" s="19">
        <f>StartUp!G10</f>
        <v>0</v>
      </c>
      <c r="N41" s="19">
        <f>StartUp!G10</f>
        <v>0</v>
      </c>
      <c r="O41" s="12"/>
      <c r="P41" s="77"/>
      <c r="Q41" s="12"/>
      <c r="R41" s="12"/>
    </row>
    <row r="42" spans="1:18" hidden="1" x14ac:dyDescent="0.25">
      <c r="A42" s="77"/>
      <c r="B42" s="77"/>
      <c r="C42" s="77" t="s">
        <v>72</v>
      </c>
      <c r="D42" s="12"/>
      <c r="E42" s="12"/>
      <c r="F42" s="18" t="s">
        <v>338</v>
      </c>
      <c r="G42" s="19">
        <f>StartUp!G9</f>
        <v>0</v>
      </c>
      <c r="H42" s="19">
        <f>StartUp!G9</f>
        <v>0</v>
      </c>
      <c r="I42" s="19">
        <f>StartUp!G9</f>
        <v>0</v>
      </c>
      <c r="J42" s="19">
        <f>StartUp!G9</f>
        <v>0</v>
      </c>
      <c r="K42" s="19">
        <f>StartUp!G9</f>
        <v>0</v>
      </c>
      <c r="L42" s="19">
        <f>StartUp!G9</f>
        <v>0</v>
      </c>
      <c r="M42" s="19">
        <f>StartUp!G9</f>
        <v>0</v>
      </c>
      <c r="N42" s="19">
        <f>StartUp!G9</f>
        <v>0</v>
      </c>
      <c r="O42" s="12"/>
      <c r="P42" s="77"/>
      <c r="Q42" s="12"/>
      <c r="R42" s="12"/>
    </row>
    <row r="43" spans="1:18" ht="15" hidden="1" customHeight="1" x14ac:dyDescent="0.25">
      <c r="A43" s="77"/>
      <c r="B43" s="77"/>
      <c r="C43" s="77" t="s">
        <v>528</v>
      </c>
      <c r="D43" s="12"/>
      <c r="E43" s="12"/>
      <c r="F43" s="25" t="s">
        <v>636</v>
      </c>
      <c r="G43" s="26"/>
      <c r="H43" s="26"/>
      <c r="I43" s="26"/>
      <c r="J43" s="26"/>
      <c r="K43" s="26"/>
      <c r="L43" s="26"/>
      <c r="M43" s="116" t="s">
        <v>137</v>
      </c>
      <c r="N43" s="117"/>
      <c r="O43" s="22"/>
      <c r="P43" s="77"/>
      <c r="Q43" s="12"/>
      <c r="R43" s="12"/>
    </row>
    <row r="44" spans="1:18" ht="15" hidden="1" customHeight="1" x14ac:dyDescent="0.25">
      <c r="A44" s="77"/>
      <c r="B44" s="77"/>
      <c r="C44" s="77" t="s">
        <v>528</v>
      </c>
      <c r="D44" s="12"/>
      <c r="E44" s="12"/>
      <c r="F44" s="105" t="s">
        <v>703</v>
      </c>
      <c r="G44" s="110" t="s">
        <v>102</v>
      </c>
      <c r="H44" s="111"/>
      <c r="I44" s="110" t="s">
        <v>103</v>
      </c>
      <c r="J44" s="111"/>
      <c r="K44" s="110" t="s">
        <v>104</v>
      </c>
      <c r="L44" s="111"/>
      <c r="M44" s="110" t="s">
        <v>105</v>
      </c>
      <c r="N44" s="111"/>
      <c r="P44" s="77"/>
      <c r="Q44" s="12"/>
      <c r="R44" s="12"/>
    </row>
    <row r="45" spans="1:18" ht="45" hidden="1" x14ac:dyDescent="0.25">
      <c r="A45" s="77"/>
      <c r="B45" s="77"/>
      <c r="C45" s="77" t="s">
        <v>528</v>
      </c>
      <c r="D45" s="12"/>
      <c r="E45" s="12"/>
      <c r="F45" s="106"/>
      <c r="G45" s="20" t="s">
        <v>106</v>
      </c>
      <c r="H45" s="20" t="s">
        <v>107</v>
      </c>
      <c r="I45" s="20" t="s">
        <v>108</v>
      </c>
      <c r="J45" s="20" t="s">
        <v>107</v>
      </c>
      <c r="K45" s="20" t="s">
        <v>109</v>
      </c>
      <c r="L45" s="20" t="s">
        <v>110</v>
      </c>
      <c r="M45" s="20" t="s">
        <v>111</v>
      </c>
      <c r="N45" s="20" t="s">
        <v>110</v>
      </c>
      <c r="P45" s="77"/>
      <c r="Q45" s="12"/>
      <c r="R45" s="12"/>
    </row>
    <row r="46" spans="1:18" hidden="1" x14ac:dyDescent="0.25">
      <c r="A46" s="77"/>
      <c r="B46" s="77"/>
      <c r="C46" s="77" t="s">
        <v>523</v>
      </c>
      <c r="D46" s="12"/>
      <c r="E46" s="12"/>
      <c r="P46" s="77"/>
      <c r="Q46" s="12"/>
      <c r="R46" s="12"/>
    </row>
    <row r="47" spans="1:18" x14ac:dyDescent="0.25">
      <c r="A47" s="77"/>
      <c r="B47" s="77"/>
      <c r="C47" s="77"/>
      <c r="D47" s="101" t="s">
        <v>196</v>
      </c>
      <c r="E47" s="124"/>
      <c r="F47" s="14" t="s">
        <v>601</v>
      </c>
      <c r="G47" s="28">
        <f>SUMIF(F14:F33,"Total Outflows (1+2+3+4+5+6)",G14:G33)</f>
        <v>0</v>
      </c>
      <c r="H47" s="23">
        <f>H48+H49+H50+H51+H55+H57+H58</f>
        <v>0</v>
      </c>
      <c r="I47" s="28">
        <f>SUMIF(F14:F33,"Total Outflows (1+2+3+4+5+6)",I14:I33)</f>
        <v>0</v>
      </c>
      <c r="J47" s="23">
        <f>J48+J49+J50+J51+J55+J57+J58</f>
        <v>0</v>
      </c>
      <c r="K47" s="28">
        <f>SUMIF(F14:F33,"Total Outflows (1+2+3+4+5+6)",K14:K33)</f>
        <v>0</v>
      </c>
      <c r="L47" s="23">
        <f>L48+L49+L50+L51+L55+L57+L58</f>
        <v>0</v>
      </c>
      <c r="M47" s="28">
        <f>G47+I47+K47</f>
        <v>0</v>
      </c>
      <c r="N47" s="23">
        <f>H47+J47+L47</f>
        <v>0</v>
      </c>
      <c r="P47" s="77"/>
      <c r="Q47" s="12"/>
      <c r="R47" s="12"/>
    </row>
    <row r="48" spans="1:18" x14ac:dyDescent="0.25">
      <c r="A48" s="77"/>
      <c r="B48" s="77"/>
      <c r="C48" s="77"/>
      <c r="D48" s="112"/>
      <c r="E48" s="125"/>
      <c r="F48" s="11" t="s">
        <v>609</v>
      </c>
      <c r="G48" s="28">
        <f>SUMIF(F14:F33,"1. Total Amount of Capital Remitted by HO to Br/Sub/JVs",G14:G33)</f>
        <v>0</v>
      </c>
      <c r="H48" s="23">
        <f>SUMIF(F14:F33,"1. Total Amount of Capital Remitted by HO to Br/Sub/JVs",H14:H33)</f>
        <v>0</v>
      </c>
      <c r="I48" s="28">
        <f>SUMIF(F14:F33,"1. Total Amount of Capital Remitted by HO to Br/Sub/JVs",I14:I33)</f>
        <v>0</v>
      </c>
      <c r="J48" s="23">
        <f>SUMIF(F14:F33,"1. Total Amount of Capital Remitted by HO to Br/Sub/JVs",J14:J33)</f>
        <v>0</v>
      </c>
      <c r="K48" s="28">
        <f>SUMIF(F14:F33,"1. Total Amount of Capital Remitted by HO to Br/Sub/JVs",K14:K33)</f>
        <v>0</v>
      </c>
      <c r="L48" s="23">
        <f>SUMIF(F14:F33,"1. Total Amount of Capital Remitted by HO to Br/Sub/JVs",L14:L33)</f>
        <v>0</v>
      </c>
      <c r="M48" s="28">
        <f t="shared" ref="M48:M55" si="4">G48+I48+K48</f>
        <v>0</v>
      </c>
      <c r="N48" s="23">
        <f t="shared" ref="N48:N55" si="5">H48+J48+L48</f>
        <v>0</v>
      </c>
      <c r="P48" s="77"/>
      <c r="Q48" s="12"/>
      <c r="R48" s="12"/>
    </row>
    <row r="49" spans="1:18" x14ac:dyDescent="0.25">
      <c r="A49" s="77"/>
      <c r="B49" s="77"/>
      <c r="C49" s="77"/>
      <c r="D49" s="112"/>
      <c r="E49" s="125"/>
      <c r="F49" s="11" t="s">
        <v>610</v>
      </c>
      <c r="G49" s="28">
        <f>SUMIF(F14:F33,"2. For Retained Earnings Remitted",G14:G33)</f>
        <v>0</v>
      </c>
      <c r="H49" s="23">
        <f>SUMIF(F14:F33,"2. For Retained Earnings Remitted",H14:H33)</f>
        <v>0</v>
      </c>
      <c r="I49" s="28">
        <f>SUMIF(F14:F33,"2. For Retained Earnings Remitted",I14:I33)</f>
        <v>0</v>
      </c>
      <c r="J49" s="23">
        <f>SUMIF(F14:F33,"2. For Retained Earnings Remitted",J14:J33)</f>
        <v>0</v>
      </c>
      <c r="K49" s="28">
        <f>SUMIF(F14:F33,"2. For Retained Earnings Remitted",K14:K33)</f>
        <v>0</v>
      </c>
      <c r="L49" s="23">
        <f>SUMIF(F14:F33,"2. For Retained Earnings Remitted",L14:L33)</f>
        <v>0</v>
      </c>
      <c r="M49" s="28">
        <f t="shared" si="4"/>
        <v>0</v>
      </c>
      <c r="N49" s="23">
        <f t="shared" si="5"/>
        <v>0</v>
      </c>
      <c r="P49" s="77"/>
      <c r="Q49" s="12"/>
      <c r="R49" s="12"/>
    </row>
    <row r="50" spans="1:18" ht="30" x14ac:dyDescent="0.25">
      <c r="A50" s="77"/>
      <c r="B50" s="77"/>
      <c r="C50" s="77"/>
      <c r="D50" s="112"/>
      <c r="E50" s="125"/>
      <c r="F50" s="11" t="s">
        <v>611</v>
      </c>
      <c r="G50" s="28">
        <f>SUMIF(F14:F33,"3. Total Amount of HO support Funds Remitted for Funding Requirements of Br/Sub/JVs",G14:G33)</f>
        <v>0</v>
      </c>
      <c r="H50" s="23">
        <f>SUMIF(F14:F33,"3. Total Amount of HO support Funds Remitted for Funding Requirements of Br/Sub/JVs",H14:H33)</f>
        <v>0</v>
      </c>
      <c r="I50" s="28">
        <f>SUMIF(F14:F33,"3. Total Amount of HO support Funds Remitted for Funding Requirements of Br/Sub/JVs",I14:I33)</f>
        <v>0</v>
      </c>
      <c r="J50" s="23">
        <f>SUMIF(F14:F33,"3. Total Amount of HO support Funds Remitted for Funding Requirements of Br/Sub/JVs",J14:J33)</f>
        <v>0</v>
      </c>
      <c r="K50" s="28">
        <f>SUMIF(F14:F33,"3. Total Amount of HO support Funds Remitted for Funding Requirements of Br/Sub/JVs",K14:K33)</f>
        <v>0</v>
      </c>
      <c r="L50" s="23">
        <f>SUMIF(F14:F33,"3. Total Amount of HO support Funds Remitted for Funding Requirements of Br/Sub/JVs",L14:L33)</f>
        <v>0</v>
      </c>
      <c r="M50" s="28">
        <f t="shared" si="4"/>
        <v>0</v>
      </c>
      <c r="N50" s="23">
        <f t="shared" si="5"/>
        <v>0</v>
      </c>
      <c r="P50" s="77"/>
      <c r="Q50" s="12"/>
      <c r="R50" s="12"/>
    </row>
    <row r="51" spans="1:18" ht="30" x14ac:dyDescent="0.25">
      <c r="A51" s="77"/>
      <c r="B51" s="77"/>
      <c r="C51" s="77"/>
      <c r="D51" s="112"/>
      <c r="E51" s="125"/>
      <c r="F51" s="11" t="s">
        <v>612</v>
      </c>
      <c r="G51" s="28">
        <f>SUMIF(F14:F33,"4. Total  Amount of Provisions transferred from HO to  Br/Sub/JVs (a+b+c)",G14:G33)</f>
        <v>0</v>
      </c>
      <c r="H51" s="23">
        <f>H52+H53+H54</f>
        <v>0</v>
      </c>
      <c r="I51" s="28">
        <f>SUMIF(F14:F33,"4. Total  Amount of Provisions transferred from HO to  Br/Sub/JVs (a+b+c)",I14:I33)</f>
        <v>0</v>
      </c>
      <c r="J51" s="23">
        <f>J52+J53+J54</f>
        <v>0</v>
      </c>
      <c r="K51" s="28">
        <f>SUMIF(F14:F33,"4. Total  Amount of Provisions transferred from HO to  Br/Sub/JVs (a+b+c)",K14:K33)</f>
        <v>0</v>
      </c>
      <c r="L51" s="23">
        <f>L52+L53+L54</f>
        <v>0</v>
      </c>
      <c r="M51" s="28">
        <f t="shared" si="4"/>
        <v>0</v>
      </c>
      <c r="N51" s="23">
        <f t="shared" si="5"/>
        <v>0</v>
      </c>
      <c r="P51" s="77"/>
      <c r="Q51" s="12"/>
      <c r="R51" s="12"/>
    </row>
    <row r="52" spans="1:18" ht="30" x14ac:dyDescent="0.25">
      <c r="A52" s="77"/>
      <c r="B52" s="77"/>
      <c r="C52" s="77"/>
      <c r="D52" s="112"/>
      <c r="E52" s="125"/>
      <c r="F52" s="11" t="s">
        <v>613</v>
      </c>
      <c r="G52" s="28">
        <f>SUMIF(F14:F33,"        a. Provisions transferred from HO to   Br/Sub/JVs on account of Non Performing Loans",G14:G33)</f>
        <v>0</v>
      </c>
      <c r="H52" s="23">
        <f>SUMIF(F14:F33,"        a. Provisions transferred from HO to   Br/Sub/JVs on account of Non Performing Loans",H14:H33)</f>
        <v>0</v>
      </c>
      <c r="I52" s="28">
        <f>SUMIF(F14:F33,"        a. Provisions transferred from HO to   Br/Sub/JVs on account of Non Performing Loans",I14:I33)</f>
        <v>0</v>
      </c>
      <c r="J52" s="23">
        <f>SUMIF(F14:F33,"        a. Provisions transferred from HO to   Br/Sub/JVs on account of Non Performing Loans",J14:J33)</f>
        <v>0</v>
      </c>
      <c r="K52" s="28">
        <f>SUMIF(F14:F33,"        a. Provisions transferred from HO to   Br/Sub/JVs on account of Non Performing Loans",K14:K33)</f>
        <v>0</v>
      </c>
      <c r="L52" s="23">
        <f>SUMIF(F14:F33,"        a. Provisions transferred from HO to   Br/Sub/JVs on account of Non Performing Loans",L14:L33)</f>
        <v>0</v>
      </c>
      <c r="M52" s="28">
        <f t="shared" si="4"/>
        <v>0</v>
      </c>
      <c r="N52" s="23">
        <f t="shared" si="5"/>
        <v>0</v>
      </c>
      <c r="P52" s="77"/>
      <c r="Q52" s="12"/>
      <c r="R52" s="12"/>
    </row>
    <row r="53" spans="1:18" ht="30" x14ac:dyDescent="0.25">
      <c r="A53" s="77"/>
      <c r="B53" s="77"/>
      <c r="C53" s="77"/>
      <c r="D53" s="112"/>
      <c r="E53" s="125"/>
      <c r="F53" s="11" t="s">
        <v>617</v>
      </c>
      <c r="G53" s="28">
        <f>SUMIF(F14:F33,"        b. Provisions transferred from HO  to Br/Sub/JVs on account of Special Mention Loans etc",G14:G33)</f>
        <v>0</v>
      </c>
      <c r="H53" s="23">
        <f>SUMIF(F14:F33,"        b. Provisions transferred from HO  to Br/Sub/JVs on account of Special Mention Loans etc",H14:H33)</f>
        <v>0</v>
      </c>
      <c r="I53" s="28">
        <f>SUMIF(F14:F33,"        b. Provisions transferred from HO  to Br/Sub/JVs on account of Special Mention Loans etc",I14:I33)</f>
        <v>0</v>
      </c>
      <c r="J53" s="23">
        <f>SUMIF(F14:F33,"        b. Provisions transferred from HO  to Br/Sub/JVs on account of Special Mention Loans etc",J14:J33)</f>
        <v>0</v>
      </c>
      <c r="K53" s="28">
        <f>SUMIF(F14:F33,"        b. Provisions transferred from HO  to Br/Sub/JVs on account of Special Mention Loans etc",K14:K33)</f>
        <v>0</v>
      </c>
      <c r="L53" s="23">
        <f>SUMIF(F14:F33,"        b. Provisions transferred from HO  to Br/Sub/JVs on account of Special Mention Loans etc",L14:L33)</f>
        <v>0</v>
      </c>
      <c r="M53" s="28">
        <f t="shared" si="4"/>
        <v>0</v>
      </c>
      <c r="N53" s="23">
        <f t="shared" si="5"/>
        <v>0</v>
      </c>
      <c r="P53" s="77"/>
      <c r="Q53" s="12"/>
      <c r="R53" s="12"/>
    </row>
    <row r="54" spans="1:18" ht="30" x14ac:dyDescent="0.25">
      <c r="A54" s="77"/>
      <c r="B54" s="77"/>
      <c r="C54" s="77"/>
      <c r="D54" s="112"/>
      <c r="E54" s="125"/>
      <c r="F54" s="11" t="s">
        <v>616</v>
      </c>
      <c r="G54" s="28">
        <f>SUMIF(F14:F33,"        c. Provisions  transferred from HO to  Br/Sub/JVs on account of  Non performing Investments",G14:G33)</f>
        <v>0</v>
      </c>
      <c r="H54" s="23">
        <f>SUMIF(F14:F33,"        c. Provisions  transferred from HO to  Br/Sub/JVs on account of  Non performing Investments",H14:H33)</f>
        <v>0</v>
      </c>
      <c r="I54" s="28">
        <f>SUMIF(F14:F33,"        c. Provisions  transferred from HO to  Br/Sub/JVs on account of  Non performing Investments",I14:I33)</f>
        <v>0</v>
      </c>
      <c r="J54" s="23">
        <f>SUMIF(F14:F33,"        c. Provisions  transferred from HO to  Br/Sub/JVs on account of  Non performing Investments",J14:J33)</f>
        <v>0</v>
      </c>
      <c r="K54" s="28">
        <f>SUMIF(F14:F33,"        c. Provisions  transferred from HO to  Br/Sub/JVs on account of  Non performing Investments",K14:K33)</f>
        <v>0</v>
      </c>
      <c r="L54" s="23">
        <f>SUMIF(F14:F33,"        c. Provisions  transferred from HO to  Br/Sub/JVs on account of  Non performing Investments",L14:L33)</f>
        <v>0</v>
      </c>
      <c r="M54" s="28">
        <f t="shared" si="4"/>
        <v>0</v>
      </c>
      <c r="N54" s="23">
        <f t="shared" si="5"/>
        <v>0</v>
      </c>
      <c r="P54" s="77"/>
      <c r="Q54" s="12"/>
      <c r="R54" s="12"/>
    </row>
    <row r="55" spans="1:18" x14ac:dyDescent="0.25">
      <c r="A55" s="77"/>
      <c r="B55" s="77"/>
      <c r="C55" s="77"/>
      <c r="D55" s="112"/>
      <c r="E55" s="125"/>
      <c r="F55" s="11" t="s">
        <v>614</v>
      </c>
      <c r="G55" s="28">
        <f>SUMIF(F14:F33,"5. Amount transferred on account of write offs ",G14:G33)</f>
        <v>0</v>
      </c>
      <c r="H55" s="23">
        <f>SUMIF(F14:F33,"5. Amount transferred on account of write offs ",H14:H33)</f>
        <v>0</v>
      </c>
      <c r="I55" s="28">
        <f>SUMIF(F14:F33,"5. Amount transferred on account of write offs ",I14:I33)</f>
        <v>0</v>
      </c>
      <c r="J55" s="23">
        <f>SUMIF(F14:F33,"5. Amount transferred on account of write offs ",J14:J33)</f>
        <v>0</v>
      </c>
      <c r="K55" s="28">
        <f>SUMIF(F14:F33,"5. Amount transferred on account of write offs ",K14:K33)</f>
        <v>0</v>
      </c>
      <c r="L55" s="23">
        <f>SUMIF(F14:F33,"5. Amount transferred on account of write offs ",L14:L33)</f>
        <v>0</v>
      </c>
      <c r="M55" s="28">
        <f t="shared" si="4"/>
        <v>0</v>
      </c>
      <c r="N55" s="23">
        <f t="shared" si="5"/>
        <v>0</v>
      </c>
      <c r="P55" s="77"/>
      <c r="Q55" s="12"/>
      <c r="R55" s="12"/>
    </row>
    <row r="56" spans="1:18" x14ac:dyDescent="0.25">
      <c r="A56" s="77"/>
      <c r="B56" s="77"/>
      <c r="C56" s="77"/>
      <c r="D56" s="112"/>
      <c r="E56" s="125"/>
      <c r="F56" s="11" t="s">
        <v>702</v>
      </c>
      <c r="G56" s="28">
        <f>SUMIF(F14:F33,"6. Any other",G14:G33)</f>
        <v>0</v>
      </c>
      <c r="H56" s="23">
        <f>SUMIF(F14:F33,"6. Any other",H14:H33)</f>
        <v>0</v>
      </c>
      <c r="I56" s="28">
        <f>SUMIF(F14:F33,"6. Any other",I14:I33)</f>
        <v>0</v>
      </c>
      <c r="J56" s="23">
        <f>SUMIF(F14:F33,"6. Any other",J14:J33)</f>
        <v>0</v>
      </c>
      <c r="K56" s="28">
        <f>SUMIF(F14:F33,"6. Any other",K14:K33)</f>
        <v>0</v>
      </c>
      <c r="L56" s="23">
        <f>SUMIF(F14:F33,"6. Any other",L14:L33)</f>
        <v>0</v>
      </c>
      <c r="M56" s="28">
        <f>SUMIF(F14:F33,"6. Any other",M14:M33)</f>
        <v>0</v>
      </c>
      <c r="N56" s="23">
        <f>SUMIF(F14:F33,"6. Any other",N14:N33)</f>
        <v>0</v>
      </c>
      <c r="P56" s="77"/>
      <c r="Q56" s="12"/>
      <c r="R56" s="12"/>
    </row>
    <row r="57" spans="1:18" x14ac:dyDescent="0.25">
      <c r="A57" s="77"/>
      <c r="B57" s="77"/>
      <c r="C57" s="77"/>
      <c r="D57" s="112"/>
      <c r="E57" s="125"/>
      <c r="F57" s="11" t="s">
        <v>615</v>
      </c>
      <c r="G57" s="28">
        <f>SUMIF(F14:F33,"        a. Rep Office expenses ",G14:G33)</f>
        <v>0</v>
      </c>
      <c r="H57" s="23">
        <f>SUMIF(F14:F33,"        a. Rep Office expenses ",H14:H33)</f>
        <v>0</v>
      </c>
      <c r="I57" s="32"/>
      <c r="J57" s="33"/>
      <c r="K57" s="32"/>
      <c r="L57" s="33"/>
      <c r="M57" s="28">
        <f>G57+I57+K57</f>
        <v>0</v>
      </c>
      <c r="N57" s="23">
        <f>H57+J57+L57</f>
        <v>0</v>
      </c>
      <c r="P57" s="77"/>
      <c r="Q57" s="12"/>
      <c r="R57" s="12"/>
    </row>
    <row r="58" spans="1:18" x14ac:dyDescent="0.25">
      <c r="A58" s="77"/>
      <c r="B58" s="77"/>
      <c r="C58" s="77"/>
      <c r="D58" s="112"/>
      <c r="E58" s="125"/>
      <c r="F58" s="11" t="s">
        <v>701</v>
      </c>
      <c r="G58" s="28">
        <f>SUMIF(F14:F33,"        b. Other Outflow (specify) ",G14:G33)</f>
        <v>0</v>
      </c>
      <c r="H58" s="23">
        <f>SUMIF(F14:F33,"        b. Other Outflow (specify) ",H14:H33)</f>
        <v>0</v>
      </c>
      <c r="I58" s="28">
        <f>SUMIF(F14:F33,"        b. Other Outflow (specify) ",I14:I33)</f>
        <v>0</v>
      </c>
      <c r="J58" s="23">
        <f>SUMIF(F14:F33,"        b. Other Outflow (specify) ",J14:J33)</f>
        <v>0</v>
      </c>
      <c r="K58" s="28">
        <f>SUMIF(F14:F33,"        b. Other Outflow (specify) ",K14:K33)</f>
        <v>0</v>
      </c>
      <c r="L58" s="23">
        <f>SUMIF(F14:F33,"        b. Other Outflow (specify) ",L14:L33)</f>
        <v>0</v>
      </c>
      <c r="M58" s="28">
        <f t="shared" ref="M58:M64" si="6">G58+I58+K58</f>
        <v>0</v>
      </c>
      <c r="N58" s="23">
        <f t="shared" ref="N58:N65" si="7">H58+J58+L58</f>
        <v>0</v>
      </c>
      <c r="P58" s="77"/>
      <c r="Q58" s="12"/>
      <c r="R58" s="12"/>
    </row>
    <row r="59" spans="1:18" x14ac:dyDescent="0.25">
      <c r="A59" s="77"/>
      <c r="B59" s="77"/>
      <c r="C59" s="77"/>
      <c r="D59" s="112"/>
      <c r="E59" s="125"/>
      <c r="F59" s="14" t="s">
        <v>602</v>
      </c>
      <c r="G59" s="28">
        <f>SUMIF(F14:F33,"Total Inflows ( 1+2+3+4)",G14:G33)</f>
        <v>0</v>
      </c>
      <c r="H59" s="23">
        <f>H60+H61+H62+H64</f>
        <v>0</v>
      </c>
      <c r="I59" s="28">
        <f>SUMIF(F14:F33,"Total Inflows ( 1+2+3+4)",I14:I33)</f>
        <v>0</v>
      </c>
      <c r="J59" s="23">
        <f>J60+J61+J62+J64</f>
        <v>0</v>
      </c>
      <c r="K59" s="28">
        <f>SUMIF(F14:F33,"Total Inflows ( 1+2+3+4)",K14:K33)</f>
        <v>0</v>
      </c>
      <c r="L59" s="23">
        <f>L60+L61+L62+L64</f>
        <v>0</v>
      </c>
      <c r="M59" s="28">
        <f t="shared" si="6"/>
        <v>0</v>
      </c>
      <c r="N59" s="23">
        <f t="shared" si="7"/>
        <v>0</v>
      </c>
      <c r="P59" s="77"/>
      <c r="Q59" s="12"/>
      <c r="R59" s="12"/>
    </row>
    <row r="60" spans="1:18" x14ac:dyDescent="0.25">
      <c r="A60" s="77"/>
      <c r="B60" s="77"/>
      <c r="C60" s="77"/>
      <c r="D60" s="112"/>
      <c r="E60" s="125"/>
      <c r="F60" s="11" t="s">
        <v>604</v>
      </c>
      <c r="G60" s="28">
        <f>SUMIF(F14:F33,"1. Management fees/ Supervisory charges received",G14:G33)</f>
        <v>0</v>
      </c>
      <c r="H60" s="23">
        <f>SUMIF(F14:F33,"1. Management fees/ Supervisory charges received",H14:H33)</f>
        <v>0</v>
      </c>
      <c r="I60" s="28">
        <f>SUMIF(F14:F33,"1. Management fees/ Supervisory charges received",I14:I33)</f>
        <v>0</v>
      </c>
      <c r="J60" s="23">
        <f>SUMIF(F14:F33,"1. Management fees/ Supervisory charges received",J14:J33)</f>
        <v>0</v>
      </c>
      <c r="K60" s="28">
        <f>SUMIF(F14:F33,"1. Management fees/ Supervisory charges received",K14:K33)</f>
        <v>0</v>
      </c>
      <c r="L60" s="23">
        <f>SUMIF(F14:F33,"1. Management fees/ Supervisory charges received",L14:L33)</f>
        <v>0</v>
      </c>
      <c r="M60" s="28">
        <f t="shared" si="6"/>
        <v>0</v>
      </c>
      <c r="N60" s="23">
        <f t="shared" si="7"/>
        <v>0</v>
      </c>
      <c r="P60" s="77"/>
      <c r="Q60" s="12"/>
      <c r="R60" s="12"/>
    </row>
    <row r="61" spans="1:18" x14ac:dyDescent="0.25">
      <c r="A61" s="77"/>
      <c r="B61" s="77"/>
      <c r="C61" s="77"/>
      <c r="D61" s="112"/>
      <c r="E61" s="125"/>
      <c r="F61" s="11" t="s">
        <v>605</v>
      </c>
      <c r="G61" s="28">
        <f>SUMIF(F14:F33,"2. Dividend income from",G14:G33)</f>
        <v>0</v>
      </c>
      <c r="H61" s="23">
        <f>SUMIF(F14:F33,"2. Dividend income from",H14:H33)</f>
        <v>0</v>
      </c>
      <c r="I61" s="28">
        <f>SUMIF(F14:F33,"2. Dividend income from",I14:I33)</f>
        <v>0</v>
      </c>
      <c r="J61" s="23">
        <f>SUMIF(F14:F33,"2. Dividend income from",J14:J33)</f>
        <v>0</v>
      </c>
      <c r="K61" s="28">
        <f>SUMIF(F14:F33,"2. Dividend income from",K14:K33)</f>
        <v>0</v>
      </c>
      <c r="L61" s="23">
        <f>SUMIF(F14:F33,"2. Dividend income from",L14:L33)</f>
        <v>0</v>
      </c>
      <c r="M61" s="28">
        <f t="shared" si="6"/>
        <v>0</v>
      </c>
      <c r="N61" s="23">
        <f t="shared" si="7"/>
        <v>0</v>
      </c>
      <c r="P61" s="77"/>
      <c r="Q61" s="12"/>
      <c r="R61" s="12"/>
    </row>
    <row r="62" spans="1:18" x14ac:dyDescent="0.25">
      <c r="A62" s="77"/>
      <c r="B62" s="77"/>
      <c r="C62" s="77"/>
      <c r="D62" s="112"/>
      <c r="E62" s="125"/>
      <c r="F62" s="11" t="s">
        <v>606</v>
      </c>
      <c r="G62" s="28">
        <f>SUMIF(F14:F33,"3. Total Profits of the country",G14:G33)</f>
        <v>0</v>
      </c>
      <c r="H62" s="23">
        <f>SUMIF(F14:F33,"3. Total Profits of the country",H14:H33)</f>
        <v>0</v>
      </c>
      <c r="I62" s="28">
        <f>SUMIF(F14:F33,"3. Total Profits of the country",I14:I33)</f>
        <v>0</v>
      </c>
      <c r="J62" s="23">
        <f>SUMIF(F14:F33,"3. Total Profits of the country",J14:J33)</f>
        <v>0</v>
      </c>
      <c r="K62" s="28">
        <f>SUMIF(F14:F33,"3. Total Profits of the country",K14:K33)</f>
        <v>0</v>
      </c>
      <c r="L62" s="23">
        <f>SUMIF(F14:F33,"3. Total Profits of the country",L14:L33)</f>
        <v>0</v>
      </c>
      <c r="M62" s="28">
        <f t="shared" si="6"/>
        <v>0</v>
      </c>
      <c r="N62" s="23">
        <f t="shared" si="7"/>
        <v>0</v>
      </c>
      <c r="P62" s="77"/>
      <c r="Q62" s="12"/>
      <c r="R62" s="12"/>
    </row>
    <row r="63" spans="1:18" ht="30" x14ac:dyDescent="0.25">
      <c r="A63" s="77"/>
      <c r="B63" s="77"/>
      <c r="C63" s="77"/>
      <c r="D63" s="112"/>
      <c r="E63" s="125"/>
      <c r="F63" s="11" t="s">
        <v>608</v>
      </c>
      <c r="G63" s="28">
        <f>SUMIF(F14:F33,"        a. out of which amount of profits repatriated  (please                          specify period) to parent bank and % of  total profit",G14:G33)</f>
        <v>0</v>
      </c>
      <c r="H63" s="23">
        <f>SUMIF(F14:F33,"        a. out of which amount of profits repatriated  (please                          specify period) to parent bank and % of  total profit",H14:H33)</f>
        <v>0</v>
      </c>
      <c r="I63" s="28">
        <f>SUMIF(F14:F33,"        a. out of which amount of profits repatriated  (please                          specify period) to parent bank and % of  total profit",I14:I33)</f>
        <v>0</v>
      </c>
      <c r="J63" s="23">
        <f>SUMIF(F14:F33,"        a. out of which amount of profits repatriated  (please                          specify period) to parent bank and % of  total profit",J14:J33)</f>
        <v>0</v>
      </c>
      <c r="K63" s="28">
        <f>SUMIF(F14:F33,"        a. out of which amount of profits repatriated  (please                          specify period) to parent bank and % of  total profit",K14:K33)</f>
        <v>0</v>
      </c>
      <c r="L63" s="23">
        <f>SUMIF(F14:F33,"        a. out of which amount of profits repatriated  (please                          specify period) to parent bank and % of  total profit",L14:L33)</f>
        <v>0</v>
      </c>
      <c r="M63" s="28">
        <f t="shared" si="6"/>
        <v>0</v>
      </c>
      <c r="N63" s="23">
        <f t="shared" si="7"/>
        <v>0</v>
      </c>
      <c r="P63" s="77"/>
      <c r="Q63" s="12"/>
      <c r="R63" s="12"/>
    </row>
    <row r="64" spans="1:18" x14ac:dyDescent="0.25">
      <c r="A64" s="77"/>
      <c r="B64" s="77"/>
      <c r="C64" s="77"/>
      <c r="D64" s="112"/>
      <c r="E64" s="125"/>
      <c r="F64" s="11" t="s">
        <v>607</v>
      </c>
      <c r="G64" s="28">
        <f>SUMIF(F14:F33,"4. Any other - please specify",G14:G33)</f>
        <v>0</v>
      </c>
      <c r="H64" s="23">
        <f>SUMIF(F14:F33,"4. Any other - please specify",H14:H33)</f>
        <v>0</v>
      </c>
      <c r="I64" s="28">
        <f>SUMIF(F14:F33,"4. Any other - please specify",I14:I33)</f>
        <v>0</v>
      </c>
      <c r="J64" s="23">
        <f>SUMIF(F14:F33,"4. Any other - please specify",J14:J33)</f>
        <v>0</v>
      </c>
      <c r="K64" s="28">
        <f>SUMIF(F14:F33,"4. Any other - please specify",K14:K33)</f>
        <v>0</v>
      </c>
      <c r="L64" s="23">
        <f>SUMIF(F14:F33,"4. Any other - please specify",L14:L33)</f>
        <v>0</v>
      </c>
      <c r="M64" s="28">
        <f t="shared" si="6"/>
        <v>0</v>
      </c>
      <c r="N64" s="23">
        <f t="shared" si="7"/>
        <v>0</v>
      </c>
      <c r="P64" s="77"/>
      <c r="Q64" s="12"/>
      <c r="R64" s="12"/>
    </row>
    <row r="65" spans="1:18" x14ac:dyDescent="0.25">
      <c r="A65" s="77"/>
      <c r="B65" s="77"/>
      <c r="C65" s="77"/>
      <c r="D65" s="102"/>
      <c r="E65" s="126"/>
      <c r="F65" s="14" t="s">
        <v>603</v>
      </c>
      <c r="G65" s="32"/>
      <c r="H65" s="23">
        <f>H59-H47</f>
        <v>0</v>
      </c>
      <c r="I65" s="32"/>
      <c r="J65" s="23">
        <f>J59-J47</f>
        <v>0</v>
      </c>
      <c r="K65" s="32"/>
      <c r="L65" s="23">
        <f>L59-L47</f>
        <v>0</v>
      </c>
      <c r="M65" s="32"/>
      <c r="N65" s="23">
        <f t="shared" si="7"/>
        <v>0</v>
      </c>
      <c r="P65" s="77"/>
      <c r="Q65" s="12"/>
      <c r="R65" s="12"/>
    </row>
    <row r="66" spans="1:18" hidden="1" x14ac:dyDescent="0.25">
      <c r="A66" s="77"/>
      <c r="B66" s="77"/>
      <c r="C66" s="77" t="s">
        <v>523</v>
      </c>
      <c r="D66" s="12"/>
      <c r="E66" s="12"/>
      <c r="P66" s="77"/>
      <c r="Q66" s="12"/>
      <c r="R66" s="12"/>
    </row>
    <row r="67" spans="1:18" hidden="1" x14ac:dyDescent="0.25">
      <c r="A67" s="77"/>
      <c r="B67" s="77"/>
      <c r="C67" s="77" t="s">
        <v>526</v>
      </c>
      <c r="D67" s="77"/>
      <c r="E67" s="77"/>
      <c r="F67" s="77"/>
      <c r="G67" s="77"/>
      <c r="H67" s="77"/>
      <c r="I67" s="77"/>
      <c r="J67" s="77"/>
      <c r="K67" s="77"/>
      <c r="L67" s="77"/>
      <c r="M67" s="77"/>
      <c r="N67" s="77"/>
      <c r="O67" s="77"/>
      <c r="P67" s="77" t="s">
        <v>527</v>
      </c>
      <c r="Q67" s="12"/>
      <c r="R67" s="12"/>
    </row>
    <row r="68" spans="1:18" hidden="1" x14ac:dyDescent="0.25"/>
    <row r="69" spans="1:18" hidden="1" x14ac:dyDescent="0.25">
      <c r="A69" s="77"/>
      <c r="B69" s="77"/>
      <c r="C69" s="77" t="s">
        <v>638</v>
      </c>
      <c r="D69" s="77"/>
      <c r="E69" s="77"/>
      <c r="F69" s="77"/>
      <c r="G69" s="77"/>
      <c r="H69" s="77"/>
      <c r="I69" s="77"/>
      <c r="J69" s="77"/>
      <c r="K69" s="77"/>
      <c r="L69" s="77"/>
      <c r="M69" s="77"/>
      <c r="N69" s="77"/>
      <c r="O69" s="77"/>
      <c r="P69" s="77"/>
    </row>
    <row r="70" spans="1:18" hidden="1" x14ac:dyDescent="0.25">
      <c r="A70" s="77"/>
      <c r="B70" s="77"/>
      <c r="C70" s="77"/>
      <c r="D70" s="77"/>
      <c r="E70" s="77"/>
      <c r="F70" s="77"/>
      <c r="G70" s="77"/>
      <c r="H70" s="77"/>
      <c r="I70" s="77"/>
      <c r="J70" s="77"/>
      <c r="K70" s="77"/>
      <c r="L70" s="77"/>
      <c r="M70" s="77"/>
      <c r="N70" s="77"/>
      <c r="O70" s="77"/>
      <c r="P70" s="77"/>
    </row>
    <row r="71" spans="1:18" hidden="1" x14ac:dyDescent="0.25">
      <c r="A71" s="77"/>
      <c r="B71" s="77"/>
      <c r="C71" s="77"/>
      <c r="D71" s="77"/>
      <c r="E71" s="77"/>
      <c r="F71" s="77"/>
      <c r="G71" s="77"/>
      <c r="H71" s="77"/>
      <c r="I71" s="77"/>
      <c r="J71" s="77"/>
      <c r="K71" s="77"/>
      <c r="L71" s="77"/>
      <c r="M71" s="77"/>
      <c r="N71" s="77"/>
      <c r="O71" s="77"/>
      <c r="P71" s="77"/>
    </row>
    <row r="72" spans="1:18" hidden="1" x14ac:dyDescent="0.25">
      <c r="A72" s="77"/>
      <c r="B72" s="77"/>
      <c r="C72" s="77" t="s">
        <v>524</v>
      </c>
      <c r="D72" s="77" t="s">
        <v>528</v>
      </c>
      <c r="E72" s="77" t="s">
        <v>528</v>
      </c>
      <c r="F72" s="77" t="s">
        <v>528</v>
      </c>
      <c r="G72" s="77"/>
      <c r="H72" s="77"/>
      <c r="I72" s="77"/>
      <c r="J72" s="77"/>
      <c r="K72" s="77"/>
      <c r="L72" s="77"/>
      <c r="M72" s="77"/>
      <c r="N72" s="77"/>
      <c r="O72" s="77" t="s">
        <v>523</v>
      </c>
      <c r="P72" s="77" t="s">
        <v>525</v>
      </c>
    </row>
    <row r="73" spans="1:18" hidden="1" x14ac:dyDescent="0.25">
      <c r="A73" s="77"/>
      <c r="B73" s="77"/>
      <c r="C73" s="77" t="s">
        <v>523</v>
      </c>
      <c r="P73" s="77"/>
    </row>
    <row r="74" spans="1:18" x14ac:dyDescent="0.25">
      <c r="A74" s="77"/>
      <c r="B74" s="77"/>
      <c r="C74" s="24"/>
      <c r="D74" s="118" t="s">
        <v>713</v>
      </c>
      <c r="E74" s="119"/>
      <c r="F74" s="119"/>
      <c r="G74" s="119"/>
      <c r="H74" s="119"/>
      <c r="I74" s="119"/>
      <c r="J74" s="119"/>
      <c r="K74" s="119"/>
      <c r="L74" s="119"/>
      <c r="M74" s="119"/>
      <c r="N74" s="120"/>
      <c r="P74" s="77"/>
    </row>
    <row r="75" spans="1:18" x14ac:dyDescent="0.25">
      <c r="A75" s="77"/>
      <c r="B75" s="77"/>
      <c r="C75" s="24"/>
      <c r="D75" s="118" t="s">
        <v>639</v>
      </c>
      <c r="E75" s="119"/>
      <c r="F75" s="119"/>
      <c r="G75" s="119"/>
      <c r="H75" s="119"/>
      <c r="I75" s="119"/>
      <c r="J75" s="119"/>
      <c r="K75" s="119"/>
      <c r="L75" s="119"/>
      <c r="M75" s="119"/>
      <c r="N75" s="120"/>
      <c r="P75" s="77"/>
    </row>
    <row r="76" spans="1:18" ht="60" customHeight="1" x14ac:dyDescent="0.25">
      <c r="A76" s="77"/>
      <c r="B76" s="77"/>
      <c r="C76" s="24"/>
      <c r="D76" s="113" t="s">
        <v>647</v>
      </c>
      <c r="E76" s="114"/>
      <c r="F76" s="114"/>
      <c r="G76" s="114"/>
      <c r="H76" s="114"/>
      <c r="I76" s="114"/>
      <c r="J76" s="114"/>
      <c r="K76" s="114"/>
      <c r="L76" s="114"/>
      <c r="M76" s="114"/>
      <c r="N76" s="115"/>
      <c r="P76" s="77"/>
    </row>
    <row r="77" spans="1:18" x14ac:dyDescent="0.25">
      <c r="A77" s="77"/>
      <c r="B77" s="77"/>
      <c r="C77" s="24"/>
      <c r="D77" s="113" t="s">
        <v>648</v>
      </c>
      <c r="E77" s="114"/>
      <c r="F77" s="114"/>
      <c r="G77" s="114"/>
      <c r="H77" s="114"/>
      <c r="I77" s="114"/>
      <c r="J77" s="114"/>
      <c r="K77" s="114"/>
      <c r="L77" s="114"/>
      <c r="M77" s="114"/>
      <c r="N77" s="115"/>
      <c r="P77" s="77"/>
    </row>
    <row r="78" spans="1:18" x14ac:dyDescent="0.25">
      <c r="A78" s="77"/>
      <c r="B78" s="77"/>
      <c r="C78" s="24"/>
      <c r="D78" s="113" t="s">
        <v>730</v>
      </c>
      <c r="E78" s="114"/>
      <c r="F78" s="114"/>
      <c r="G78" s="114"/>
      <c r="H78" s="114"/>
      <c r="I78" s="114"/>
      <c r="J78" s="114"/>
      <c r="K78" s="114"/>
      <c r="L78" s="114"/>
      <c r="M78" s="114"/>
      <c r="N78" s="115"/>
      <c r="P78" s="77"/>
    </row>
    <row r="79" spans="1:18" x14ac:dyDescent="0.25">
      <c r="A79" s="77"/>
      <c r="B79" s="77"/>
      <c r="C79" s="77" t="s">
        <v>523</v>
      </c>
      <c r="P79" s="77"/>
    </row>
    <row r="80" spans="1:18" x14ac:dyDescent="0.25">
      <c r="A80" s="77"/>
      <c r="B80" s="77"/>
      <c r="C80" s="77" t="s">
        <v>526</v>
      </c>
      <c r="D80" s="77"/>
      <c r="E80" s="77"/>
      <c r="F80" s="77"/>
      <c r="G80" s="77"/>
      <c r="H80" s="77"/>
      <c r="I80" s="77"/>
      <c r="J80" s="77"/>
      <c r="K80" s="77"/>
      <c r="L80" s="77"/>
      <c r="M80" s="77"/>
      <c r="N80" s="77"/>
      <c r="O80" s="77"/>
      <c r="P80" s="77" t="s">
        <v>527</v>
      </c>
    </row>
  </sheetData>
  <mergeCells count="26">
    <mergeCell ref="D78:N78"/>
    <mergeCell ref="D11:D12"/>
    <mergeCell ref="D10:L10"/>
    <mergeCell ref="M10:N10"/>
    <mergeCell ref="E11:E12"/>
    <mergeCell ref="D74:N74"/>
    <mergeCell ref="M44:N44"/>
    <mergeCell ref="E14:E32"/>
    <mergeCell ref="D14:D32"/>
    <mergeCell ref="E47:E65"/>
    <mergeCell ref="D40:N40"/>
    <mergeCell ref="D75:N75"/>
    <mergeCell ref="D76:N76"/>
    <mergeCell ref="D77:N77"/>
    <mergeCell ref="M43:N43"/>
    <mergeCell ref="F44:F45"/>
    <mergeCell ref="G44:H44"/>
    <mergeCell ref="I44:J44"/>
    <mergeCell ref="K44:L44"/>
    <mergeCell ref="D47:D65"/>
    <mergeCell ref="D1:N1"/>
    <mergeCell ref="M11:N11"/>
    <mergeCell ref="I11:J11"/>
    <mergeCell ref="K11:L11"/>
    <mergeCell ref="F11:F12"/>
    <mergeCell ref="G11:H11"/>
  </mergeCells>
  <phoneticPr fontId="2" type="noConversion"/>
  <dataValidations count="288">
    <dataValidation type="decimal" allowBlank="1" showInputMessage="1" showErrorMessage="1" errorTitle="Input Error" error="Please enter a numeric value between 0 and 99999999999999999" sqref="L57 J57 J24 L24">
      <formula1>0</formula1>
      <formula2>99999999999999900</formula2>
    </dataValidation>
    <dataValidation type="whole" allowBlank="1" showInputMessage="1" showErrorMessage="1" errorTitle="Input Error" error="Please enter a Whole Number between 0 and 99999999999999999" sqref="K65 I24 K32 G32 I32 K24 I65 G65 I57 K57">
      <formula1>0</formula1>
      <formula2>99999999999999900</formula2>
    </dataValidation>
    <dataValidation type="whole" allowBlank="1" showInputMessage="1" showErrorMessage="1" errorTitle="Input Error" error="Please enter a Whole Number between 0 and 99999999999999999" sqref="M32">
      <formula1>0</formula1>
      <formula2>99999999999999900</formula2>
    </dataValidation>
    <dataValidation type="whole" allowBlank="1" showInputMessage="1" showErrorMessage="1" errorTitle="Input Error" error="Please enter a Whole Number between 0 and 99999999999999999" sqref="M65">
      <formula1>0</formula1>
      <formula2>99999999999999900</formula2>
    </dataValidation>
    <dataValidation type="whole" allowBlank="1" showInputMessage="1" showErrorMessage="1" errorTitle="Input Error" error="Please enter a Whole Number between 0 and 99999999999999999" sqref="G14">
      <formula1>0</formula1>
      <formula2>99999999999999900</formula2>
    </dataValidation>
    <dataValidation type="decimal" allowBlank="1" showInputMessage="1" showErrorMessage="1" errorTitle="Input Error" error="Please enter a numeric value between 0 and 99999999999999999" sqref="H14">
      <formula1>0</formula1>
      <formula2>99999999999999900</formula2>
    </dataValidation>
    <dataValidation type="whole" allowBlank="1" showInputMessage="1" showErrorMessage="1" errorTitle="Input Error" error="Please enter a Whole Number between 0 and 99999999999999999" sqref="I14">
      <formula1>0</formula1>
      <formula2>99999999999999900</formula2>
    </dataValidation>
    <dataValidation type="decimal" allowBlank="1" showInputMessage="1" showErrorMessage="1" errorTitle="Input Error" error="Please enter a numeric value between 0 and 99999999999999999" sqref="J14">
      <formula1>0</formula1>
      <formula2>99999999999999900</formula2>
    </dataValidation>
    <dataValidation type="whole" allowBlank="1" showInputMessage="1" showErrorMessage="1" errorTitle="Input Error" error="Please enter a Whole Number between 0 and 99999999999999999" sqref="K14">
      <formula1>0</formula1>
      <formula2>99999999999999900</formula2>
    </dataValidation>
    <dataValidation type="decimal" allowBlank="1" showInputMessage="1" showErrorMessage="1" errorTitle="Input Error" error="Please enter a numeric value between 0 and 99999999999999999" sqref="L14">
      <formula1>0</formula1>
      <formula2>99999999999999900</formula2>
    </dataValidation>
    <dataValidation type="whole" allowBlank="1" showInputMessage="1" showErrorMessage="1" errorTitle="Input Error" error="Please enter a Whole Number between 0 and 99999999999999999" sqref="M14">
      <formula1>0</formula1>
      <formula2>99999999999999900</formula2>
    </dataValidation>
    <dataValidation type="decimal" allowBlank="1" showInputMessage="1" showErrorMessage="1" errorTitle="Input Error" error="Please enter a numeric value between 0 and 99999999999999999" sqref="N14">
      <formula1>0</formula1>
      <formula2>99999999999999900</formula2>
    </dataValidation>
    <dataValidation type="whole" allowBlank="1" showInputMessage="1" showErrorMessage="1" errorTitle="Input Error" error="Please enter a Whole Number between 0 and 99999999999999999" sqref="G15">
      <formula1>0</formula1>
      <formula2>99999999999999900</formula2>
    </dataValidation>
    <dataValidation type="decimal" allowBlank="1" showInputMessage="1" showErrorMessage="1" errorTitle="Input Error" error="Please enter a numeric value between 0 and 99999999999999999" sqref="H15">
      <formula1>0</formula1>
      <formula2>99999999999999900</formula2>
    </dataValidation>
    <dataValidation type="whole" allowBlank="1" showInputMessage="1" showErrorMessage="1" errorTitle="Input Error" error="Please enter a Whole Number between 0 and 99999999999999999" sqref="I15">
      <formula1>0</formula1>
      <formula2>99999999999999900</formula2>
    </dataValidation>
    <dataValidation type="decimal" allowBlank="1" showInputMessage="1" showErrorMessage="1" errorTitle="Input Error" error="Please enter a numeric value between 0 and 99999999999999999" sqref="J15">
      <formula1>0</formula1>
      <formula2>99999999999999900</formula2>
    </dataValidation>
    <dataValidation type="whole" allowBlank="1" showInputMessage="1" showErrorMessage="1" errorTitle="Input Error" error="Please enter a Whole Number between 0 and 99999999999999999" sqref="K15">
      <formula1>0</formula1>
      <formula2>99999999999999900</formula2>
    </dataValidation>
    <dataValidation type="decimal" allowBlank="1" showInputMessage="1" showErrorMessage="1" errorTitle="Input Error" error="Please enter a numeric value between 0 and 99999999999999999" sqref="L15">
      <formula1>0</formula1>
      <formula2>99999999999999900</formula2>
    </dataValidation>
    <dataValidation type="whole" allowBlank="1" showInputMessage="1" showErrorMessage="1" errorTitle="Input Error" error="Please enter a Whole Number between 0 and 99999999999999999" sqref="M15">
      <formula1>0</formula1>
      <formula2>99999999999999900</formula2>
    </dataValidation>
    <dataValidation type="decimal" allowBlank="1" showInputMessage="1" showErrorMessage="1" errorTitle="Input Error" error="Please enter a numeric value between 0 and 99999999999999999" sqref="N15">
      <formula1>0</formula1>
      <formula2>99999999999999900</formula2>
    </dataValidation>
    <dataValidation type="whole" allowBlank="1" showInputMessage="1" showErrorMessage="1" errorTitle="Input Error" error="Please enter a Whole Number between 0 and 99999999999999999" sqref="G16">
      <formula1>0</formula1>
      <formula2>99999999999999900</formula2>
    </dataValidation>
    <dataValidation type="decimal" allowBlank="1" showInputMessage="1" showErrorMessage="1" errorTitle="Input Error" error="Please enter a numeric value between 0 and 99999999999999999" sqref="H16">
      <formula1>0</formula1>
      <formula2>99999999999999900</formula2>
    </dataValidation>
    <dataValidation type="whole" allowBlank="1" showInputMessage="1" showErrorMessage="1" errorTitle="Input Error" error="Please enter a Whole Number between 0 and 99999999999999999" sqref="I16">
      <formula1>0</formula1>
      <formula2>99999999999999900</formula2>
    </dataValidation>
    <dataValidation type="decimal" allowBlank="1" showInputMessage="1" showErrorMessage="1" errorTitle="Input Error" error="Please enter a numeric value between 0 and 99999999999999999" sqref="J16">
      <formula1>0</formula1>
      <formula2>99999999999999900</formula2>
    </dataValidation>
    <dataValidation type="whole" allowBlank="1" showInputMessage="1" showErrorMessage="1" errorTitle="Input Error" error="Please enter a Whole Number between 0 and 99999999999999999" sqref="K16">
      <formula1>0</formula1>
      <formula2>99999999999999900</formula2>
    </dataValidation>
    <dataValidation type="decimal" allowBlank="1" showInputMessage="1" showErrorMessage="1" errorTitle="Input Error" error="Please enter a numeric value between 0 and 99999999999999999" sqref="L16">
      <formula1>0</formula1>
      <formula2>99999999999999900</formula2>
    </dataValidation>
    <dataValidation type="whole" allowBlank="1" showInputMessage="1" showErrorMessage="1" errorTitle="Input Error" error="Please enter a Whole Number between 0 and 99999999999999999" sqref="M16">
      <formula1>0</formula1>
      <formula2>99999999999999900</formula2>
    </dataValidation>
    <dataValidation type="decimal" allowBlank="1" showInputMessage="1" showErrorMessage="1" errorTitle="Input Error" error="Please enter a numeric value between 0 and 99999999999999999" sqref="N16">
      <formula1>0</formula1>
      <formula2>99999999999999900</formula2>
    </dataValidation>
    <dataValidation type="whole" allowBlank="1" showInputMessage="1" showErrorMessage="1" errorTitle="Input Error" error="Please enter a Whole Number between 0 and 99999999999999999" sqref="G17">
      <formula1>0</formula1>
      <formula2>99999999999999900</formula2>
    </dataValidation>
    <dataValidation type="decimal" allowBlank="1" showInputMessage="1" showErrorMessage="1" errorTitle="Input Error" error="Please enter a numeric value between 0 and 99999999999999999" sqref="H17">
      <formula1>0</formula1>
      <formula2>99999999999999900</formula2>
    </dataValidation>
    <dataValidation type="whole" allowBlank="1" showInputMessage="1" showErrorMessage="1" errorTitle="Input Error" error="Please enter a Whole Number between 0 and 99999999999999999" sqref="I17">
      <formula1>0</formula1>
      <formula2>99999999999999900</formula2>
    </dataValidation>
    <dataValidation type="decimal" allowBlank="1" showInputMessage="1" showErrorMessage="1" errorTitle="Input Error" error="Please enter a numeric value between 0 and 99999999999999999" sqref="J17">
      <formula1>0</formula1>
      <formula2>99999999999999900</formula2>
    </dataValidation>
    <dataValidation type="whole" allowBlank="1" showInputMessage="1" showErrorMessage="1" errorTitle="Input Error" error="Please enter a Whole Number between 0 and 99999999999999999" sqref="K17">
      <formula1>0</formula1>
      <formula2>99999999999999900</formula2>
    </dataValidation>
    <dataValidation type="decimal" allowBlank="1" showInputMessage="1" showErrorMessage="1" errorTitle="Input Error" error="Please enter a numeric value between 0 and 99999999999999999" sqref="L17">
      <formula1>0</formula1>
      <formula2>99999999999999900</formula2>
    </dataValidation>
    <dataValidation type="whole" allowBlank="1" showInputMessage="1" showErrorMessage="1" errorTitle="Input Error" error="Please enter a Whole Number between 0 and 99999999999999999" sqref="M17">
      <formula1>0</formula1>
      <formula2>99999999999999900</formula2>
    </dataValidation>
    <dataValidation type="decimal" allowBlank="1" showInputMessage="1" showErrorMessage="1" errorTitle="Input Error" error="Please enter a numeric value between 0 and 99999999999999999" sqref="N17">
      <formula1>0</formula1>
      <formula2>99999999999999900</formula2>
    </dataValidation>
    <dataValidation type="whole" allowBlank="1" showInputMessage="1" showErrorMessage="1" errorTitle="Input Error" error="Please enter a Whole Number between 0 and 99999999999999999" sqref="G18">
      <formula1>0</formula1>
      <formula2>99999999999999900</formula2>
    </dataValidation>
    <dataValidation type="decimal" allowBlank="1" showInputMessage="1" showErrorMessage="1" errorTitle="Input Error" error="Please enter a numeric value between 0 and 99999999999999999" sqref="H18">
      <formula1>0</formula1>
      <formula2>99999999999999900</formula2>
    </dataValidation>
    <dataValidation type="whole" allowBlank="1" showInputMessage="1" showErrorMessage="1" errorTitle="Input Error" error="Please enter a Whole Number between 0 and 99999999999999999" sqref="I18">
      <formula1>0</formula1>
      <formula2>99999999999999900</formula2>
    </dataValidation>
    <dataValidation type="decimal" allowBlank="1" showInputMessage="1" showErrorMessage="1" errorTitle="Input Error" error="Please enter a numeric value between 0 and 99999999999999999" sqref="J18">
      <formula1>0</formula1>
      <formula2>99999999999999900</formula2>
    </dataValidation>
    <dataValidation type="whole" allowBlank="1" showInputMessage="1" showErrorMessage="1" errorTitle="Input Error" error="Please enter a Whole Number between 0 and 99999999999999999" sqref="K18">
      <formula1>0</formula1>
      <formula2>99999999999999900</formula2>
    </dataValidation>
    <dataValidation type="decimal" allowBlank="1" showInputMessage="1" showErrorMessage="1" errorTitle="Input Error" error="Please enter a numeric value between 0 and 99999999999999999" sqref="L18">
      <formula1>0</formula1>
      <formula2>99999999999999900</formula2>
    </dataValidation>
    <dataValidation type="whole" allowBlank="1" showInputMessage="1" showErrorMessage="1" errorTitle="Input Error" error="Please enter a Whole Number between 0 and 99999999999999999" sqref="M18">
      <formula1>0</formula1>
      <formula2>99999999999999900</formula2>
    </dataValidation>
    <dataValidation type="decimal" allowBlank="1" showInputMessage="1" showErrorMessage="1" errorTitle="Input Error" error="Please enter a numeric value between 0 and 99999999999999999" sqref="N18">
      <formula1>0</formula1>
      <formula2>99999999999999900</formula2>
    </dataValidation>
    <dataValidation type="whole" allowBlank="1" showInputMessage="1" showErrorMessage="1" errorTitle="Input Error" error="Please enter a Whole Number between 0 and 99999999999999999" sqref="G19">
      <formula1>0</formula1>
      <formula2>99999999999999900</formula2>
    </dataValidation>
    <dataValidation type="decimal" allowBlank="1" showInputMessage="1" showErrorMessage="1" errorTitle="Input Error" error="Please enter a numeric value between 0 and 99999999999999999" sqref="H19">
      <formula1>0</formula1>
      <formula2>99999999999999900</formula2>
    </dataValidation>
    <dataValidation type="whole" allowBlank="1" showInputMessage="1" showErrorMessage="1" errorTitle="Input Error" error="Please enter a Whole Number between 0 and 99999999999999999" sqref="I19">
      <formula1>0</formula1>
      <formula2>99999999999999900</formula2>
    </dataValidation>
    <dataValidation type="decimal" allowBlank="1" showInputMessage="1" showErrorMessage="1" errorTitle="Input Error" error="Please enter a numeric value between 0 and 99999999999999999" sqref="J19">
      <formula1>0</formula1>
      <formula2>99999999999999900</formula2>
    </dataValidation>
    <dataValidation type="whole" allowBlank="1" showInputMessage="1" showErrorMessage="1" errorTitle="Input Error" error="Please enter a Whole Number between 0 and 99999999999999999" sqref="K19">
      <formula1>0</formula1>
      <formula2>99999999999999900</formula2>
    </dataValidation>
    <dataValidation type="decimal" allowBlank="1" showInputMessage="1" showErrorMessage="1" errorTitle="Input Error" error="Please enter a numeric value between 0 and 99999999999999999" sqref="L19">
      <formula1>0</formula1>
      <formula2>99999999999999900</formula2>
    </dataValidation>
    <dataValidation type="whole" allowBlank="1" showInputMessage="1" showErrorMessage="1" errorTitle="Input Error" error="Please enter a Whole Number between 0 and 99999999999999999" sqref="M19">
      <formula1>0</formula1>
      <formula2>99999999999999900</formula2>
    </dataValidation>
    <dataValidation type="decimal" allowBlank="1" showInputMessage="1" showErrorMessage="1" errorTitle="Input Error" error="Please enter a numeric value between 0 and 99999999999999999" sqref="N19">
      <formula1>0</formula1>
      <formula2>99999999999999900</formula2>
    </dataValidation>
    <dataValidation type="whole" allowBlank="1" showInputMessage="1" showErrorMessage="1" errorTitle="Input Error" error="Please enter a Whole Number between 0 and 99999999999999999" sqref="G20">
      <formula1>0</formula1>
      <formula2>99999999999999900</formula2>
    </dataValidation>
    <dataValidation type="decimal" allowBlank="1" showInputMessage="1" showErrorMessage="1" errorTitle="Input Error" error="Please enter a numeric value between 0 and 99999999999999999" sqref="H20">
      <formula1>0</formula1>
      <formula2>99999999999999900</formula2>
    </dataValidation>
    <dataValidation type="whole" allowBlank="1" showInputMessage="1" showErrorMessage="1" errorTitle="Input Error" error="Please enter a Whole Number between 0 and 99999999999999999" sqref="I20">
      <formula1>0</formula1>
      <formula2>99999999999999900</formula2>
    </dataValidation>
    <dataValidation type="decimal" allowBlank="1" showInputMessage="1" showErrorMessage="1" errorTitle="Input Error" error="Please enter a numeric value between 0 and 99999999999999999" sqref="J20">
      <formula1>0</formula1>
      <formula2>99999999999999900</formula2>
    </dataValidation>
    <dataValidation type="whole" allowBlank="1" showInputMessage="1" showErrorMessage="1" errorTitle="Input Error" error="Please enter a Whole Number between 0 and 99999999999999999" sqref="K20">
      <formula1>0</formula1>
      <formula2>99999999999999900</formula2>
    </dataValidation>
    <dataValidation type="decimal" allowBlank="1" showInputMessage="1" showErrorMessage="1" errorTitle="Input Error" error="Please enter a numeric value between 0 and 99999999999999999" sqref="L20">
      <formula1>0</formula1>
      <formula2>99999999999999900</formula2>
    </dataValidation>
    <dataValidation type="whole" allowBlank="1" showInputMessage="1" showErrorMessage="1" errorTitle="Input Error" error="Please enter a Whole Number between 0 and 99999999999999999" sqref="M20">
      <formula1>0</formula1>
      <formula2>99999999999999900</formula2>
    </dataValidation>
    <dataValidation type="decimal" allowBlank="1" showInputMessage="1" showErrorMessage="1" errorTitle="Input Error" error="Please enter a numeric value between 0 and 99999999999999999" sqref="N20">
      <formula1>0</formula1>
      <formula2>99999999999999900</formula2>
    </dataValidation>
    <dataValidation type="whole" allowBlank="1" showInputMessage="1" showErrorMessage="1" errorTitle="Input Error" error="Please enter a Whole Number between 0 and 99999999999999999" sqref="G21">
      <formula1>0</formula1>
      <formula2>99999999999999900</formula2>
    </dataValidation>
    <dataValidation type="decimal" allowBlank="1" showInputMessage="1" showErrorMessage="1" errorTitle="Input Error" error="Please enter a numeric value between 0 and 99999999999999999" sqref="H21">
      <formula1>0</formula1>
      <formula2>99999999999999900</formula2>
    </dataValidation>
    <dataValidation type="whole" allowBlank="1" showInputMessage="1" showErrorMessage="1" errorTitle="Input Error" error="Please enter a Whole Number between 0 and 99999999999999999" sqref="I21">
      <formula1>0</formula1>
      <formula2>99999999999999900</formula2>
    </dataValidation>
    <dataValidation type="decimal" allowBlank="1" showInputMessage="1" showErrorMessage="1" errorTitle="Input Error" error="Please enter a numeric value between 0 and 99999999999999999" sqref="J21">
      <formula1>0</formula1>
      <formula2>99999999999999900</formula2>
    </dataValidation>
    <dataValidation type="whole" allowBlank="1" showInputMessage="1" showErrorMessage="1" errorTitle="Input Error" error="Please enter a Whole Number between 0 and 99999999999999999" sqref="K21">
      <formula1>0</formula1>
      <formula2>99999999999999900</formula2>
    </dataValidation>
    <dataValidation type="decimal" allowBlank="1" showInputMessage="1" showErrorMessage="1" errorTitle="Input Error" error="Please enter a numeric value between 0 and 99999999999999999" sqref="L21">
      <formula1>0</formula1>
      <formula2>99999999999999900</formula2>
    </dataValidation>
    <dataValidation type="whole" allowBlank="1" showInputMessage="1" showErrorMessage="1" errorTitle="Input Error" error="Please enter a Whole Number between 0 and 99999999999999999" sqref="M21">
      <formula1>0</formula1>
      <formula2>99999999999999900</formula2>
    </dataValidation>
    <dataValidation type="decimal" allowBlank="1" showInputMessage="1" showErrorMessage="1" errorTitle="Input Error" error="Please enter a numeric value between 0 and 99999999999999999" sqref="N21">
      <formula1>0</formula1>
      <formula2>99999999999999900</formula2>
    </dataValidation>
    <dataValidation type="whole" allowBlank="1" showInputMessage="1" showErrorMessage="1" errorTitle="Input Error" error="Please enter a Whole Number between 0 and 99999999999999999" sqref="G22">
      <formula1>0</formula1>
      <formula2>99999999999999900</formula2>
    </dataValidation>
    <dataValidation type="decimal" allowBlank="1" showInputMessage="1" showErrorMessage="1" errorTitle="Input Error" error="Please enter a numeric value between 0 and 99999999999999999" sqref="H22">
      <formula1>0</formula1>
      <formula2>99999999999999900</formula2>
    </dataValidation>
    <dataValidation type="whole" allowBlank="1" showInputMessage="1" showErrorMessage="1" errorTitle="Input Error" error="Please enter a Whole Number between 0 and 99999999999999999" sqref="I22">
      <formula1>0</formula1>
      <formula2>99999999999999900</formula2>
    </dataValidation>
    <dataValidation type="decimal" allowBlank="1" showInputMessage="1" showErrorMessage="1" errorTitle="Input Error" error="Please enter a numeric value between 0 and 99999999999999999" sqref="J22">
      <formula1>0</formula1>
      <formula2>99999999999999900</formula2>
    </dataValidation>
    <dataValidation type="whole" allowBlank="1" showInputMessage="1" showErrorMessage="1" errorTitle="Input Error" error="Please enter a Whole Number between 0 and 99999999999999999" sqref="K22">
      <formula1>0</formula1>
      <formula2>99999999999999900</formula2>
    </dataValidation>
    <dataValidation type="decimal" allowBlank="1" showInputMessage="1" showErrorMessage="1" errorTitle="Input Error" error="Please enter a numeric value between 0 and 99999999999999999" sqref="L22">
      <formula1>0</formula1>
      <formula2>99999999999999900</formula2>
    </dataValidation>
    <dataValidation type="whole" allowBlank="1" showInputMessage="1" showErrorMessage="1" errorTitle="Input Error" error="Please enter a Whole Number between 0 and 99999999999999999" sqref="M22">
      <formula1>0</formula1>
      <formula2>99999999999999900</formula2>
    </dataValidation>
    <dataValidation type="decimal" allowBlank="1" showInputMessage="1" showErrorMessage="1" errorTitle="Input Error" error="Please enter a numeric value between 0 and 99999999999999999" sqref="N22">
      <formula1>0</formula1>
      <formula2>99999999999999900</formula2>
    </dataValidation>
    <dataValidation type="whole" allowBlank="1" showInputMessage="1" showErrorMessage="1" errorTitle="Input Error" error="Please enter a Whole Number between 0 and 99999999999999999" sqref="G23">
      <formula1>0</formula1>
      <formula2>99999999999999900</formula2>
    </dataValidation>
    <dataValidation type="decimal" allowBlank="1" showInputMessage="1" showErrorMessage="1" errorTitle="Input Error" error="Please enter a numeric value between 0 and 99999999999999999" sqref="H23">
      <formula1>0</formula1>
      <formula2>99999999999999900</formula2>
    </dataValidation>
    <dataValidation type="whole" allowBlank="1" showInputMessage="1" showErrorMessage="1" errorTitle="Input Error" error="Please enter a Whole Number between 0 and 99999999999999999" sqref="I23">
      <formula1>0</formula1>
      <formula2>99999999999999900</formula2>
    </dataValidation>
    <dataValidation type="decimal" allowBlank="1" showInputMessage="1" showErrorMessage="1" errorTitle="Input Error" error="Please enter a numeric value between 0 and 99999999999999999" sqref="J23">
      <formula1>0</formula1>
      <formula2>99999999999999900</formula2>
    </dataValidation>
    <dataValidation type="whole" allowBlank="1" showInputMessage="1" showErrorMessage="1" errorTitle="Input Error" error="Please enter a Whole Number between 0 and 99999999999999999" sqref="K23">
      <formula1>0</formula1>
      <formula2>99999999999999900</formula2>
    </dataValidation>
    <dataValidation type="decimal" allowBlank="1" showInputMessage="1" showErrorMessage="1" errorTitle="Input Error" error="Please enter a numeric value between 0 and 99999999999999999" sqref="L23">
      <formula1>0</formula1>
      <formula2>99999999999999900</formula2>
    </dataValidation>
    <dataValidation type="whole" allowBlank="1" showInputMessage="1" showErrorMessage="1" errorTitle="Input Error" error="Please enter a Whole Number between 0 and 99999999999999999" sqref="M23">
      <formula1>0</formula1>
      <formula2>99999999999999900</formula2>
    </dataValidation>
    <dataValidation type="decimal" allowBlank="1" showInputMessage="1" showErrorMessage="1" errorTitle="Input Error" error="Please enter a numeric value between 0 and 99999999999999999" sqref="N23">
      <formula1>0</formula1>
      <formula2>99999999999999900</formula2>
    </dataValidation>
    <dataValidation type="whole" allowBlank="1" showInputMessage="1" showErrorMessage="1" errorTitle="Input Error" error="Please enter a Whole Number between 0 and 99999999999999999" sqref="G24">
      <formula1>0</formula1>
      <formula2>99999999999999900</formula2>
    </dataValidation>
    <dataValidation type="decimal" allowBlank="1" showInputMessage="1" showErrorMessage="1" errorTitle="Input Error" error="Please enter a numeric value between 0 and 99999999999999999" sqref="H24">
      <formula1>0</formula1>
      <formula2>99999999999999900</formula2>
    </dataValidation>
    <dataValidation type="whole" allowBlank="1" showInputMessage="1" showErrorMessage="1" errorTitle="Input Error" error="Please enter a Whole Number between 0 and 99999999999999999" sqref="M24">
      <formula1>0</formula1>
      <formula2>99999999999999900</formula2>
    </dataValidation>
    <dataValidation type="decimal" allowBlank="1" showInputMessage="1" showErrorMessage="1" errorTitle="Input Error" error="Please enter a numeric value between 0 and 99999999999999999" sqref="N24">
      <formula1>0</formula1>
      <formula2>99999999999999900</formula2>
    </dataValidation>
    <dataValidation type="whole" allowBlank="1" showInputMessage="1" showErrorMessage="1" errorTitle="Input Error" error="Please enter a Whole Number between 0 and 99999999999999999" sqref="G25">
      <formula1>0</formula1>
      <formula2>99999999999999900</formula2>
    </dataValidation>
    <dataValidation type="decimal" allowBlank="1" showInputMessage="1" showErrorMessage="1" errorTitle="Input Error" error="Please enter a numeric value between 0 and 99999999999999999" sqref="H25">
      <formula1>0</formula1>
      <formula2>99999999999999900</formula2>
    </dataValidation>
    <dataValidation type="whole" allowBlank="1" showInputMessage="1" showErrorMessage="1" errorTitle="Input Error" error="Please enter a Whole Number between 0 and 99999999999999999" sqref="I25">
      <formula1>0</formula1>
      <formula2>99999999999999900</formula2>
    </dataValidation>
    <dataValidation type="decimal" allowBlank="1" showInputMessage="1" showErrorMessage="1" errorTitle="Input Error" error="Please enter a numeric value between 0 and 99999999999999999" sqref="J25">
      <formula1>0</formula1>
      <formula2>99999999999999900</formula2>
    </dataValidation>
    <dataValidation type="whole" allowBlank="1" showInputMessage="1" showErrorMessage="1" errorTitle="Input Error" error="Please enter a Whole Number between 0 and 99999999999999999" sqref="K25">
      <formula1>0</formula1>
      <formula2>99999999999999900</formula2>
    </dataValidation>
    <dataValidation type="decimal" allowBlank="1" showInputMessage="1" showErrorMessage="1" errorTitle="Input Error" error="Please enter a numeric value between 0 and 99999999999999999" sqref="L25">
      <formula1>0</formula1>
      <formula2>99999999999999900</formula2>
    </dataValidation>
    <dataValidation type="whole" allowBlank="1" showInputMessage="1" showErrorMessage="1" errorTitle="Input Error" error="Please enter a Whole Number between 0 and 99999999999999999" sqref="M25">
      <formula1>0</formula1>
      <formula2>99999999999999900</formula2>
    </dataValidation>
    <dataValidation type="decimal" allowBlank="1" showInputMessage="1" showErrorMessage="1" errorTitle="Input Error" error="Please enter a numeric value between 0 and 99999999999999999" sqref="N25">
      <formula1>0</formula1>
      <formula2>99999999999999900</formula2>
    </dataValidation>
    <dataValidation type="whole" allowBlank="1" showInputMessage="1" showErrorMessage="1" errorTitle="Input Error" error="Please enter a Whole Number between 0 and 99999999999999999" sqref="G26">
      <formula1>0</formula1>
      <formula2>99999999999999900</formula2>
    </dataValidation>
    <dataValidation type="decimal" allowBlank="1" showInputMessage="1" showErrorMessage="1" errorTitle="Input Error" error="Please enter a numeric value between 0 and 99999999999999999" sqref="H26">
      <formula1>0</formula1>
      <formula2>99999999999999900</formula2>
    </dataValidation>
    <dataValidation type="whole" allowBlank="1" showInputMessage="1" showErrorMessage="1" errorTitle="Input Error" error="Please enter a Whole Number between 0 and 99999999999999999" sqref="I26">
      <formula1>0</formula1>
      <formula2>99999999999999900</formula2>
    </dataValidation>
    <dataValidation type="decimal" allowBlank="1" showInputMessage="1" showErrorMessage="1" errorTitle="Input Error" error="Please enter a numeric value between 0 and 99999999999999999" sqref="J26">
      <formula1>0</formula1>
      <formula2>99999999999999900</formula2>
    </dataValidation>
    <dataValidation type="whole" allowBlank="1" showInputMessage="1" showErrorMessage="1" errorTitle="Input Error" error="Please enter a Whole Number between 0 and 99999999999999999" sqref="K26">
      <formula1>0</formula1>
      <formula2>99999999999999900</formula2>
    </dataValidation>
    <dataValidation type="decimal" allowBlank="1" showInputMessage="1" showErrorMessage="1" errorTitle="Input Error" error="Please enter a numeric value between 0 and 99999999999999999" sqref="L26">
      <formula1>0</formula1>
      <formula2>99999999999999900</formula2>
    </dataValidation>
    <dataValidation type="whole" allowBlank="1" showInputMessage="1" showErrorMessage="1" errorTitle="Input Error" error="Please enter a Whole Number between 0 and 99999999999999999" sqref="M26">
      <formula1>0</formula1>
      <formula2>99999999999999900</formula2>
    </dataValidation>
    <dataValidation type="decimal" allowBlank="1" showInputMessage="1" showErrorMessage="1" errorTitle="Input Error" error="Please enter a numeric value between 0 and 99999999999999999" sqref="N26">
      <formula1>0</formula1>
      <formula2>99999999999999900</formula2>
    </dataValidation>
    <dataValidation type="whole" allowBlank="1" showInputMessage="1" showErrorMessage="1" errorTitle="Input Error" error="Please enter a Whole Number between 0 and 99999999999999999" sqref="G27">
      <formula1>0</formula1>
      <formula2>99999999999999900</formula2>
    </dataValidation>
    <dataValidation type="decimal" allowBlank="1" showInputMessage="1" showErrorMessage="1" errorTitle="Input Error" error="Please enter a numeric value between 0 and 99999999999999999" sqref="H27">
      <formula1>0</formula1>
      <formula2>99999999999999900</formula2>
    </dataValidation>
    <dataValidation type="whole" allowBlank="1" showInputMessage="1" showErrorMessage="1" errorTitle="Input Error" error="Please enter a Whole Number between 0 and 99999999999999999" sqref="I27">
      <formula1>0</formula1>
      <formula2>99999999999999900</formula2>
    </dataValidation>
    <dataValidation type="decimal" allowBlank="1" showInputMessage="1" showErrorMessage="1" errorTitle="Input Error" error="Please enter a numeric value between 0 and 99999999999999999" sqref="J27">
      <formula1>0</formula1>
      <formula2>99999999999999900</formula2>
    </dataValidation>
    <dataValidation type="whole" allowBlank="1" showInputMessage="1" showErrorMessage="1" errorTitle="Input Error" error="Please enter a Whole Number between 0 and 99999999999999999" sqref="K27">
      <formula1>0</formula1>
      <formula2>99999999999999900</formula2>
    </dataValidation>
    <dataValidation type="decimal" allowBlank="1" showInputMessage="1" showErrorMessage="1" errorTitle="Input Error" error="Please enter a numeric value between 0 and 99999999999999999" sqref="L27">
      <formula1>0</formula1>
      <formula2>99999999999999900</formula2>
    </dataValidation>
    <dataValidation type="whole" allowBlank="1" showInputMessage="1" showErrorMessage="1" errorTitle="Input Error" error="Please enter a Whole Number between 0 and 99999999999999999" sqref="M27">
      <formula1>0</formula1>
      <formula2>99999999999999900</formula2>
    </dataValidation>
    <dataValidation type="decimal" allowBlank="1" showInputMessage="1" showErrorMessage="1" errorTitle="Input Error" error="Please enter a numeric value between 0 and 99999999999999999" sqref="N27">
      <formula1>0</formula1>
      <formula2>99999999999999900</formula2>
    </dataValidation>
    <dataValidation type="whole" allowBlank="1" showInputMessage="1" showErrorMessage="1" errorTitle="Input Error" error="Please enter a Whole Number between 0 and 99999999999999999" sqref="G28">
      <formula1>0</formula1>
      <formula2>99999999999999900</formula2>
    </dataValidation>
    <dataValidation type="decimal" allowBlank="1" showInputMessage="1" showErrorMessage="1" errorTitle="Input Error" error="Please enter a numeric value between 0 and 99999999999999999" sqref="H28">
      <formula1>0</formula1>
      <formula2>99999999999999900</formula2>
    </dataValidation>
    <dataValidation type="whole" allowBlank="1" showInputMessage="1" showErrorMessage="1" errorTitle="Input Error" error="Please enter a Whole Number between 0 and 99999999999999999" sqref="I28">
      <formula1>0</formula1>
      <formula2>99999999999999900</formula2>
    </dataValidation>
    <dataValidation type="decimal" allowBlank="1" showInputMessage="1" showErrorMessage="1" errorTitle="Input Error" error="Please enter a numeric value between 0 and 99999999999999999" sqref="J28">
      <formula1>0</formula1>
      <formula2>99999999999999900</formula2>
    </dataValidation>
    <dataValidation type="whole" allowBlank="1" showInputMessage="1" showErrorMessage="1" errorTitle="Input Error" error="Please enter a Whole Number between 0 and 99999999999999999" sqref="K28">
      <formula1>0</formula1>
      <formula2>99999999999999900</formula2>
    </dataValidation>
    <dataValidation type="decimal" allowBlank="1" showInputMessage="1" showErrorMessage="1" errorTitle="Input Error" error="Please enter a numeric value between 0 and 99999999999999999" sqref="L28">
      <formula1>0</formula1>
      <formula2>99999999999999900</formula2>
    </dataValidation>
    <dataValidation type="whole" allowBlank="1" showInputMessage="1" showErrorMessage="1" errorTitle="Input Error" error="Please enter a Whole Number between 0 and 99999999999999999" sqref="M28">
      <formula1>0</formula1>
      <formula2>99999999999999900</formula2>
    </dataValidation>
    <dataValidation type="decimal" allowBlank="1" showInputMessage="1" showErrorMessage="1" errorTitle="Input Error" error="Please enter a numeric value between 0 and 99999999999999999" sqref="N28">
      <formula1>0</formula1>
      <formula2>99999999999999900</formula2>
    </dataValidation>
    <dataValidation type="whole" allowBlank="1" showInputMessage="1" showErrorMessage="1" errorTitle="Input Error" error="Please enter a Whole Number between 0 and 99999999999999999" sqref="M29">
      <formula1>0</formula1>
      <formula2>99999999999999900</formula2>
    </dataValidation>
    <dataValidation type="decimal" allowBlank="1" showInputMessage="1" showErrorMessage="1" errorTitle="Input Error" error="Please enter a numeric value between 0 and 99999999999999999" sqref="N29">
      <formula1>0</formula1>
      <formula2>99999999999999900</formula2>
    </dataValidation>
    <dataValidation type="whole" allowBlank="1" showInputMessage="1" showErrorMessage="1" errorTitle="Input Error" error="Please enter a Whole Number between 0 and 99999999999999999" sqref="G30">
      <formula1>0</formula1>
      <formula2>99999999999999900</formula2>
    </dataValidation>
    <dataValidation type="decimal" allowBlank="1" showInputMessage="1" showErrorMessage="1" errorTitle="Input Error" error="Please enter a numeric value between 0 and 99999999999999999" sqref="H30">
      <formula1>0</formula1>
      <formula2>99999999999999900</formula2>
    </dataValidation>
    <dataValidation type="whole" allowBlank="1" showInputMessage="1" showErrorMessage="1" errorTitle="Input Error" error="Please enter a Whole Number between 0 and 99999999999999999" sqref="I30">
      <formula1>0</formula1>
      <formula2>99999999999999900</formula2>
    </dataValidation>
    <dataValidation type="decimal" allowBlank="1" showInputMessage="1" showErrorMessage="1" errorTitle="Input Error" error="Please enter a numeric value between 0 and 99999999999999999" sqref="J30">
      <formula1>0</formula1>
      <formula2>99999999999999900</formula2>
    </dataValidation>
    <dataValidation type="whole" allowBlank="1" showInputMessage="1" showErrorMessage="1" errorTitle="Input Error" error="Please enter a Whole Number between 0 and 99999999999999999" sqref="K30">
      <formula1>0</formula1>
      <formula2>99999999999999900</formula2>
    </dataValidation>
    <dataValidation type="decimal" allowBlank="1" showInputMessage="1" showErrorMessage="1" errorTitle="Input Error" error="Please enter a numeric value between 0 and 99999999999999999" sqref="L30">
      <formula1>0</formula1>
      <formula2>99999999999999900</formula2>
    </dataValidation>
    <dataValidation type="whole" allowBlank="1" showInputMessage="1" showErrorMessage="1" errorTitle="Input Error" error="Please enter a Whole Number between 0 and 99999999999999999" sqref="M30">
      <formula1>0</formula1>
      <formula2>99999999999999900</formula2>
    </dataValidation>
    <dataValidation type="decimal" allowBlank="1" showInputMessage="1" showErrorMessage="1" errorTitle="Input Error" error="Please enter a numeric value between 0 and 99999999999999999" sqref="N30">
      <formula1>0</formula1>
      <formula2>99999999999999900</formula2>
    </dataValidation>
    <dataValidation type="whole" allowBlank="1" showInputMessage="1" showErrorMessage="1" errorTitle="Input Error" error="Please enter a Whole Number between 0 and 99999999999999999" sqref="G31">
      <formula1>0</formula1>
      <formula2>99999999999999900</formula2>
    </dataValidation>
    <dataValidation type="decimal" allowBlank="1" showInputMessage="1" showErrorMessage="1" errorTitle="Input Error" error="Please enter a numeric value between 0 and 99999999999999999" sqref="H31">
      <formula1>0</formula1>
      <formula2>99999999999999900</formula2>
    </dataValidation>
    <dataValidation type="whole" allowBlank="1" showInputMessage="1" showErrorMessage="1" errorTitle="Input Error" error="Please enter a Whole Number between 0 and 99999999999999999" sqref="I31">
      <formula1>0</formula1>
      <formula2>99999999999999900</formula2>
    </dataValidation>
    <dataValidation type="decimal" allowBlank="1" showInputMessage="1" showErrorMessage="1" errorTitle="Input Error" error="Please enter a numeric value between 0 and 99999999999999999" sqref="J31">
      <formula1>0</formula1>
      <formula2>99999999999999900</formula2>
    </dataValidation>
    <dataValidation type="whole" allowBlank="1" showInputMessage="1" showErrorMessage="1" errorTitle="Input Error" error="Please enter a Whole Number between 0 and 99999999999999999" sqref="K31">
      <formula1>0</formula1>
      <formula2>99999999999999900</formula2>
    </dataValidation>
    <dataValidation type="decimal" allowBlank="1" showInputMessage="1" showErrorMessage="1" errorTitle="Input Error" error="Please enter a numeric value between 0 and 99999999999999999" sqref="L31">
      <formula1>0</formula1>
      <formula2>99999999999999900</formula2>
    </dataValidation>
    <dataValidation type="whole" allowBlank="1" showInputMessage="1" showErrorMessage="1" errorTitle="Input Error" error="Please enter a Whole Number between 0 and 99999999999999999" sqref="M31">
      <formula1>0</formula1>
      <formula2>99999999999999900</formula2>
    </dataValidation>
    <dataValidation type="decimal" allowBlank="1" showInputMessage="1" showErrorMessage="1" errorTitle="Input Error" error="Please enter a numeric value between 0 and 99999999999999999" sqref="N31">
      <formula1>0</formula1>
      <formula2>99999999999999900</formula2>
    </dataValidation>
    <dataValidation type="decimal" allowBlank="1" showInputMessage="1" showErrorMessage="1" errorTitle="Input Error" error="Please enter a numeric value between 0 and 99999999999999999" sqref="H32">
      <formula1>0</formula1>
      <formula2>99999999999999900</formula2>
    </dataValidation>
    <dataValidation type="decimal" allowBlank="1" showInputMessage="1" showErrorMessage="1" errorTitle="Input Error" error="Please enter a numeric value between 0 and 99999999999999999" sqref="J32">
      <formula1>0</formula1>
      <formula2>99999999999999900</formula2>
    </dataValidation>
    <dataValidation type="decimal" allowBlank="1" showInputMessage="1" showErrorMessage="1" errorTitle="Input Error" error="Please enter a numeric value between 0 and 99999999999999999" sqref="L32">
      <formula1>0</formula1>
      <formula2>99999999999999900</formula2>
    </dataValidation>
    <dataValidation type="decimal" allowBlank="1" showInputMessage="1" showErrorMessage="1" errorTitle="Input Error" error="Please enter a numeric value between 0 and 99999999999999999" sqref="N32">
      <formula1>0</formula1>
      <formula2>99999999999999900</formula2>
    </dataValidation>
    <dataValidation type="whole" allowBlank="1" showInputMessage="1" showErrorMessage="1" errorTitle="Input Error" error="Please enter a Whole Number between 0 and 99999999999999999" sqref="G47">
      <formula1>0</formula1>
      <formula2>99999999999999900</formula2>
    </dataValidation>
    <dataValidation type="decimal" allowBlank="1" showInputMessage="1" showErrorMessage="1" errorTitle="Input Error" error="Please enter a numeric value between 0 and 99999999999999999" sqref="H47">
      <formula1>0</formula1>
      <formula2>99999999999999900</formula2>
    </dataValidation>
    <dataValidation type="whole" allowBlank="1" showInputMessage="1" showErrorMessage="1" errorTitle="Input Error" error="Please enter a Whole Number between 0 and 99999999999999999" sqref="I47">
      <formula1>0</formula1>
      <formula2>99999999999999900</formula2>
    </dataValidation>
    <dataValidation type="decimal" allowBlank="1" showInputMessage="1" showErrorMessage="1" errorTitle="Input Error" error="Please enter a numeric value between 0 and 99999999999999999" sqref="J47">
      <formula1>0</formula1>
      <formula2>99999999999999900</formula2>
    </dataValidation>
    <dataValidation type="whole" allowBlank="1" showInputMessage="1" showErrorMessage="1" errorTitle="Input Error" error="Please enter a Whole Number between 0 and 99999999999999999" sqref="K47">
      <formula1>0</formula1>
      <formula2>99999999999999900</formula2>
    </dataValidation>
    <dataValidation type="decimal" allowBlank="1" showInputMessage="1" showErrorMessage="1" errorTitle="Input Error" error="Please enter a numeric value between 0 and 99999999999999999" sqref="L47">
      <formula1>0</formula1>
      <formula2>99999999999999900</formula2>
    </dataValidation>
    <dataValidation type="whole" allowBlank="1" showInputMessage="1" showErrorMessage="1" errorTitle="Input Error" error="Please enter a Whole Number between 0 and 99999999999999999" sqref="M47">
      <formula1>0</formula1>
      <formula2>99999999999999900</formula2>
    </dataValidation>
    <dataValidation type="decimal" allowBlank="1" showInputMessage="1" showErrorMessage="1" errorTitle="Input Error" error="Please enter a numeric value between 0 and 99999999999999999" sqref="N47">
      <formula1>0</formula1>
      <formula2>99999999999999900</formula2>
    </dataValidation>
    <dataValidation type="whole" allowBlank="1" showInputMessage="1" showErrorMessage="1" errorTitle="Input Error" error="Please enter a Whole Number between 0 and 99999999999999999" sqref="G48">
      <formula1>0</formula1>
      <formula2>99999999999999900</formula2>
    </dataValidation>
    <dataValidation type="decimal" allowBlank="1" showInputMessage="1" showErrorMessage="1" errorTitle="Input Error" error="Please enter a numeric value between 0 and 99999999999999999" sqref="H48">
      <formula1>0</formula1>
      <formula2>99999999999999900</formula2>
    </dataValidation>
    <dataValidation type="whole" allowBlank="1" showInputMessage="1" showErrorMessage="1" errorTitle="Input Error" error="Please enter a Whole Number between 0 and 99999999999999999" sqref="I48">
      <formula1>0</formula1>
      <formula2>99999999999999900</formula2>
    </dataValidation>
    <dataValidation type="decimal" allowBlank="1" showInputMessage="1" showErrorMessage="1" errorTitle="Input Error" error="Please enter a numeric value between 0 and 99999999999999999" sqref="J48">
      <formula1>0</formula1>
      <formula2>99999999999999900</formula2>
    </dataValidation>
    <dataValidation type="whole" allowBlank="1" showInputMessage="1" showErrorMessage="1" errorTitle="Input Error" error="Please enter a Whole Number between 0 and 99999999999999999" sqref="K48">
      <formula1>0</formula1>
      <formula2>99999999999999900</formula2>
    </dataValidation>
    <dataValidation type="decimal" allowBlank="1" showInputMessage="1" showErrorMessage="1" errorTitle="Input Error" error="Please enter a numeric value between 0 and 99999999999999999" sqref="L48">
      <formula1>0</formula1>
      <formula2>99999999999999900</formula2>
    </dataValidation>
    <dataValidation type="whole" allowBlank="1" showInputMessage="1" showErrorMessage="1" errorTitle="Input Error" error="Please enter a Whole Number between 0 and 99999999999999999" sqref="M48">
      <formula1>0</formula1>
      <formula2>99999999999999900</formula2>
    </dataValidation>
    <dataValidation type="decimal" allowBlank="1" showInputMessage="1" showErrorMessage="1" errorTitle="Input Error" error="Please enter a numeric value between 0 and 99999999999999999" sqref="N48">
      <formula1>0</formula1>
      <formula2>99999999999999900</formula2>
    </dataValidation>
    <dataValidation type="whole" allowBlank="1" showInputMessage="1" showErrorMessage="1" errorTitle="Input Error" error="Please enter a Whole Number between 0 and 99999999999999999" sqref="G49">
      <formula1>0</formula1>
      <formula2>99999999999999900</formula2>
    </dataValidation>
    <dataValidation type="decimal" allowBlank="1" showInputMessage="1" showErrorMessage="1" errorTitle="Input Error" error="Please enter a numeric value between 0 and 99999999999999999" sqref="H49">
      <formula1>0</formula1>
      <formula2>99999999999999900</formula2>
    </dataValidation>
    <dataValidation type="whole" allowBlank="1" showInputMessage="1" showErrorMessage="1" errorTitle="Input Error" error="Please enter a Whole Number between 0 and 99999999999999999" sqref="I49">
      <formula1>0</formula1>
      <formula2>99999999999999900</formula2>
    </dataValidation>
    <dataValidation type="decimal" allowBlank="1" showInputMessage="1" showErrorMessage="1" errorTitle="Input Error" error="Please enter a numeric value between 0 and 99999999999999999" sqref="J49">
      <formula1>0</formula1>
      <formula2>99999999999999900</formula2>
    </dataValidation>
    <dataValidation type="whole" allowBlank="1" showInputMessage="1" showErrorMessage="1" errorTitle="Input Error" error="Please enter a Whole Number between 0 and 99999999999999999" sqref="K49">
      <formula1>0</formula1>
      <formula2>99999999999999900</formula2>
    </dataValidation>
    <dataValidation type="decimal" allowBlank="1" showInputMessage="1" showErrorMessage="1" errorTitle="Input Error" error="Please enter a numeric value between 0 and 99999999999999999" sqref="L49">
      <formula1>0</formula1>
      <formula2>99999999999999900</formula2>
    </dataValidation>
    <dataValidation type="whole" allowBlank="1" showInputMessage="1" showErrorMessage="1" errorTitle="Input Error" error="Please enter a Whole Number between 0 and 99999999999999999" sqref="M49">
      <formula1>0</formula1>
      <formula2>99999999999999900</formula2>
    </dataValidation>
    <dataValidation type="decimal" allowBlank="1" showInputMessage="1" showErrorMessage="1" errorTitle="Input Error" error="Please enter a numeric value between 0 and 99999999999999999" sqref="N49">
      <formula1>0</formula1>
      <formula2>99999999999999900</formula2>
    </dataValidation>
    <dataValidation type="whole" allowBlank="1" showInputMessage="1" showErrorMessage="1" errorTitle="Input Error" error="Please enter a Whole Number between 0 and 99999999999999999" sqref="G50">
      <formula1>0</formula1>
      <formula2>99999999999999900</formula2>
    </dataValidation>
    <dataValidation type="decimal" allowBlank="1" showInputMessage="1" showErrorMessage="1" errorTitle="Input Error" error="Please enter a numeric value between 0 and 99999999999999999" sqref="H50">
      <formula1>0</formula1>
      <formula2>99999999999999900</formula2>
    </dataValidation>
    <dataValidation type="whole" allowBlank="1" showInputMessage="1" showErrorMessage="1" errorTitle="Input Error" error="Please enter a Whole Number between 0 and 99999999999999999" sqref="I50">
      <formula1>0</formula1>
      <formula2>99999999999999900</formula2>
    </dataValidation>
    <dataValidation type="decimal" allowBlank="1" showInputMessage="1" showErrorMessage="1" errorTitle="Input Error" error="Please enter a numeric value between 0 and 99999999999999999" sqref="J50">
      <formula1>0</formula1>
      <formula2>99999999999999900</formula2>
    </dataValidation>
    <dataValidation type="whole" allowBlank="1" showInputMessage="1" showErrorMessage="1" errorTitle="Input Error" error="Please enter a Whole Number between 0 and 99999999999999999" sqref="K50">
      <formula1>0</formula1>
      <formula2>99999999999999900</formula2>
    </dataValidation>
    <dataValidation type="decimal" allowBlank="1" showInputMessage="1" showErrorMessage="1" errorTitle="Input Error" error="Please enter a numeric value between 0 and 99999999999999999" sqref="L50">
      <formula1>0</formula1>
      <formula2>99999999999999900</formula2>
    </dataValidation>
    <dataValidation type="whole" allowBlank="1" showInputMessage="1" showErrorMessage="1" errorTitle="Input Error" error="Please enter a Whole Number between 0 and 99999999999999999" sqref="M50">
      <formula1>0</formula1>
      <formula2>99999999999999900</formula2>
    </dataValidation>
    <dataValidation type="decimal" allowBlank="1" showInputMessage="1" showErrorMessage="1" errorTitle="Input Error" error="Please enter a numeric value between 0 and 99999999999999999" sqref="N50">
      <formula1>0</formula1>
      <formula2>99999999999999900</formula2>
    </dataValidation>
    <dataValidation type="whole" allowBlank="1" showInputMessage="1" showErrorMessage="1" errorTitle="Input Error" error="Please enter a Whole Number between 0 and 99999999999999999" sqref="G51">
      <formula1>0</formula1>
      <formula2>99999999999999900</formula2>
    </dataValidation>
    <dataValidation type="decimal" allowBlank="1" showInputMessage="1" showErrorMessage="1" errorTitle="Input Error" error="Please enter a numeric value between 0 and 99999999999999999" sqref="H51">
      <formula1>0</formula1>
      <formula2>99999999999999900</formula2>
    </dataValidation>
    <dataValidation type="whole" allowBlank="1" showInputMessage="1" showErrorMessage="1" errorTitle="Input Error" error="Please enter a Whole Number between 0 and 99999999999999999" sqref="I51">
      <formula1>0</formula1>
      <formula2>99999999999999900</formula2>
    </dataValidation>
    <dataValidation type="decimal" allowBlank="1" showInputMessage="1" showErrorMessage="1" errorTitle="Input Error" error="Please enter a numeric value between 0 and 99999999999999999" sqref="J51">
      <formula1>0</formula1>
      <formula2>99999999999999900</formula2>
    </dataValidation>
    <dataValidation type="whole" allowBlank="1" showInputMessage="1" showErrorMessage="1" errorTitle="Input Error" error="Please enter a Whole Number between 0 and 99999999999999999" sqref="K51">
      <formula1>0</formula1>
      <formula2>99999999999999900</formula2>
    </dataValidation>
    <dataValidation type="decimal" allowBlank="1" showInputMessage="1" showErrorMessage="1" errorTitle="Input Error" error="Please enter a numeric value between 0 and 99999999999999999" sqref="L51">
      <formula1>0</formula1>
      <formula2>99999999999999900</formula2>
    </dataValidation>
    <dataValidation type="whole" allowBlank="1" showInputMessage="1" showErrorMessage="1" errorTitle="Input Error" error="Please enter a Whole Number between 0 and 99999999999999999" sqref="M51">
      <formula1>0</formula1>
      <formula2>99999999999999900</formula2>
    </dataValidation>
    <dataValidation type="decimal" allowBlank="1" showInputMessage="1" showErrorMessage="1" errorTitle="Input Error" error="Please enter a numeric value between 0 and 99999999999999999" sqref="N51">
      <formula1>0</formula1>
      <formula2>99999999999999900</formula2>
    </dataValidation>
    <dataValidation type="whole" allowBlank="1" showInputMessage="1" showErrorMessage="1" errorTitle="Input Error" error="Please enter a Whole Number between 0 and 99999999999999999" sqref="G52">
      <formula1>0</formula1>
      <formula2>99999999999999900</formula2>
    </dataValidation>
    <dataValidation type="decimal" allowBlank="1" showInputMessage="1" showErrorMessage="1" errorTitle="Input Error" error="Please enter a numeric value between 0 and 99999999999999999" sqref="H52:I52">
      <formula1>0</formula1>
      <formula2>99999999999999900</formula2>
    </dataValidation>
    <dataValidation type="decimal" allowBlank="1" showInputMessage="1" showErrorMessage="1" errorTitle="Input Error" error="Please enter a numeric value between 0 and 99999999999999999" sqref="J52">
      <formula1>0</formula1>
      <formula2>99999999999999900</formula2>
    </dataValidation>
    <dataValidation type="whole" allowBlank="1" showInputMessage="1" showErrorMessage="1" errorTitle="Input Error" error="Please enter a Whole Number between 0 and 99999999999999999" sqref="K52">
      <formula1>0</formula1>
      <formula2>99999999999999900</formula2>
    </dataValidation>
    <dataValidation type="decimal" allowBlank="1" showInputMessage="1" showErrorMessage="1" errorTitle="Input Error" error="Please enter a numeric value between 0 and 99999999999999999" sqref="L52">
      <formula1>0</formula1>
      <formula2>99999999999999900</formula2>
    </dataValidation>
    <dataValidation type="whole" allowBlank="1" showInputMessage="1" showErrorMessage="1" errorTitle="Input Error" error="Please enter a Whole Number between 0 and 99999999999999999" sqref="M52">
      <formula1>0</formula1>
      <formula2>99999999999999900</formula2>
    </dataValidation>
    <dataValidation type="decimal" allowBlank="1" showInputMessage="1" showErrorMessage="1" errorTitle="Input Error" error="Please enter a numeric value between 0 and 99999999999999999" sqref="N52">
      <formula1>0</formula1>
      <formula2>99999999999999900</formula2>
    </dataValidation>
    <dataValidation type="whole" allowBlank="1" showInputMessage="1" showErrorMessage="1" errorTitle="Input Error" error="Please enter a Whole Number between 0 and 99999999999999999" sqref="G53">
      <formula1>0</formula1>
      <formula2>99999999999999900</formula2>
    </dataValidation>
    <dataValidation type="decimal" allowBlank="1" showInputMessage="1" showErrorMessage="1" errorTitle="Input Error" error="Please enter a numeric value between 0 and 99999999999999999" sqref="H53">
      <formula1>0</formula1>
      <formula2>99999999999999900</formula2>
    </dataValidation>
    <dataValidation type="whole" allowBlank="1" showInputMessage="1" showErrorMessage="1" errorTitle="Input Error" error="Please enter a Whole Number between 0 and 99999999999999999" sqref="I53">
      <formula1>0</formula1>
      <formula2>99999999999999900</formula2>
    </dataValidation>
    <dataValidation type="decimal" allowBlank="1" showInputMessage="1" showErrorMessage="1" errorTitle="Input Error" error="Please enter a numeric value between 0 and 99999999999999999" sqref="J53">
      <formula1>0</formula1>
      <formula2>99999999999999900</formula2>
    </dataValidation>
    <dataValidation type="whole" allowBlank="1" showInputMessage="1" showErrorMessage="1" errorTitle="Input Error" error="Please enter a Whole Number between 0 and 99999999999999999" sqref="K53">
      <formula1>0</formula1>
      <formula2>99999999999999900</formula2>
    </dataValidation>
    <dataValidation type="decimal" allowBlank="1" showInputMessage="1" showErrorMessage="1" errorTitle="Input Error" error="Please enter a numeric value between 0 and 99999999999999999" sqref="L53">
      <formula1>0</formula1>
      <formula2>99999999999999900</formula2>
    </dataValidation>
    <dataValidation type="whole" allowBlank="1" showInputMessage="1" showErrorMessage="1" errorTitle="Input Error" error="Please enter a Whole Number between 0 and 99999999999999999" sqref="M53">
      <formula1>0</formula1>
      <formula2>99999999999999900</formula2>
    </dataValidation>
    <dataValidation type="decimal" allowBlank="1" showInputMessage="1" showErrorMessage="1" errorTitle="Input Error" error="Please enter a numeric value between 0 and 99999999999999999" sqref="N53">
      <formula1>0</formula1>
      <formula2>99999999999999900</formula2>
    </dataValidation>
    <dataValidation type="whole" allowBlank="1" showInputMessage="1" showErrorMessage="1" errorTitle="Input Error" error="Please enter a Whole Number between 0 and 99999999999999999" sqref="G54">
      <formula1>0</formula1>
      <formula2>99999999999999900</formula2>
    </dataValidation>
    <dataValidation type="decimal" allowBlank="1" showInputMessage="1" showErrorMessage="1" errorTitle="Input Error" error="Please enter a numeric value between 0 and 99999999999999999" sqref="H54">
      <formula1>0</formula1>
      <formula2>99999999999999900</formula2>
    </dataValidation>
    <dataValidation type="whole" allowBlank="1" showInputMessage="1" showErrorMessage="1" errorTitle="Input Error" error="Please enter a Whole Number between 0 and 99999999999999999" sqref="I54">
      <formula1>0</formula1>
      <formula2>99999999999999900</formula2>
    </dataValidation>
    <dataValidation type="decimal" allowBlank="1" showInputMessage="1" showErrorMessage="1" errorTitle="Input Error" error="Please enter a numeric value between 0 and 99999999999999999" sqref="J54">
      <formula1>0</formula1>
      <formula2>99999999999999900</formula2>
    </dataValidation>
    <dataValidation type="whole" allowBlank="1" showInputMessage="1" showErrorMessage="1" errorTitle="Input Error" error="Please enter a Whole Number between 0 and 99999999999999999" sqref="K54">
      <formula1>0</formula1>
      <formula2>99999999999999900</formula2>
    </dataValidation>
    <dataValidation type="decimal" allowBlank="1" showInputMessage="1" showErrorMessage="1" errorTitle="Input Error" error="Please enter a numeric value between 0 and 99999999999999999" sqref="L54">
      <formula1>0</formula1>
      <formula2>99999999999999900</formula2>
    </dataValidation>
    <dataValidation type="whole" allowBlank="1" showInputMessage="1" showErrorMessage="1" errorTitle="Input Error" error="Please enter a Whole Number between 0 and 99999999999999999" sqref="M54">
      <formula1>0</formula1>
      <formula2>99999999999999900</formula2>
    </dataValidation>
    <dataValidation type="decimal" allowBlank="1" showInputMessage="1" showErrorMessage="1" errorTitle="Input Error" error="Please enter a numeric value between 0 and 99999999999999999" sqref="N54">
      <formula1>0</formula1>
      <formula2>99999999999999900</formula2>
    </dataValidation>
    <dataValidation type="whole" allowBlank="1" showInputMessage="1" showErrorMessage="1" errorTitle="Input Error" error="Please enter a Whole Number between 0 and 99999999999999999" sqref="G55">
      <formula1>0</formula1>
      <formula2>99999999999999900</formula2>
    </dataValidation>
    <dataValidation type="decimal" allowBlank="1" showInputMessage="1" showErrorMessage="1" errorTitle="Input Error" error="Please enter a numeric value between 0 and 99999999999999999" sqref="H55">
      <formula1>0</formula1>
      <formula2>99999999999999900</formula2>
    </dataValidation>
    <dataValidation type="whole" allowBlank="1" showInputMessage="1" showErrorMessage="1" errorTitle="Input Error" error="Please enter a Whole Number between 0 and 99999999999999999" sqref="I55">
      <formula1>0</formula1>
      <formula2>99999999999999900</formula2>
    </dataValidation>
    <dataValidation type="decimal" allowBlank="1" showInputMessage="1" showErrorMessage="1" errorTitle="Input Error" error="Please enter a numeric value between 0 and 99999999999999999" sqref="J55">
      <formula1>0</formula1>
      <formula2>99999999999999900</formula2>
    </dataValidation>
    <dataValidation type="whole" allowBlank="1" showInputMessage="1" showErrorMessage="1" errorTitle="Input Error" error="Please enter a Whole Number between 0 and 99999999999999999" sqref="K55">
      <formula1>0</formula1>
      <formula2>99999999999999900</formula2>
    </dataValidation>
    <dataValidation type="decimal" allowBlank="1" showInputMessage="1" showErrorMessage="1" errorTitle="Input Error" error="Please enter a numeric value between 0 and 99999999999999999" sqref="L55">
      <formula1>0</formula1>
      <formula2>99999999999999900</formula2>
    </dataValidation>
    <dataValidation type="whole" allowBlank="1" showInputMessage="1" showErrorMessage="1" errorTitle="Input Error" error="Please enter a Whole Number between 0 and 99999999999999999" sqref="M55">
      <formula1>0</formula1>
      <formula2>99999999999999900</formula2>
    </dataValidation>
    <dataValidation type="decimal" allowBlank="1" showInputMessage="1" showErrorMessage="1" errorTitle="Input Error" error="Please enter a numeric value between 0 and 99999999999999999" sqref="N55">
      <formula1>0</formula1>
      <formula2>99999999999999900</formula2>
    </dataValidation>
    <dataValidation type="whole" allowBlank="1" showInputMessage="1" showErrorMessage="1" errorTitle="Input Error" error="Please enter a Whole Number between 0 and 99999999999999999" sqref="G56">
      <formula1>0</formula1>
      <formula2>99999999999999900</formula2>
    </dataValidation>
    <dataValidation type="decimal" allowBlank="1" showInputMessage="1" showErrorMessage="1" errorTitle="Input Error" error="Please enter a numeric value between 0 and 99999999999999999" sqref="H56">
      <formula1>0</formula1>
      <formula2>99999999999999900</formula2>
    </dataValidation>
    <dataValidation type="whole" allowBlank="1" showInputMessage="1" showErrorMessage="1" errorTitle="Input Error" error="Please enter a Whole Number between 0 and 99999999999999999" sqref="I56">
      <formula1>0</formula1>
      <formula2>99999999999999900</formula2>
    </dataValidation>
    <dataValidation type="decimal" allowBlank="1" showInputMessage="1" showErrorMessage="1" errorTitle="Input Error" error="Please enter a numeric value between 0 and 99999999999999999" sqref="J56">
      <formula1>0</formula1>
      <formula2>99999999999999900</formula2>
    </dataValidation>
    <dataValidation type="whole" allowBlank="1" showInputMessage="1" showErrorMessage="1" errorTitle="Input Error" error="Please enter a Whole Number between 0 and 99999999999999999" sqref="K56">
      <formula1>0</formula1>
      <formula2>99999999999999900</formula2>
    </dataValidation>
    <dataValidation type="decimal" allowBlank="1" showInputMessage="1" showErrorMessage="1" errorTitle="Input Error" error="Please enter a numeric value between 0 and 99999999999999999" sqref="L56">
      <formula1>0</formula1>
      <formula2>99999999999999900</formula2>
    </dataValidation>
    <dataValidation type="whole" allowBlank="1" showInputMessage="1" showErrorMessage="1" errorTitle="Input Error" error="Please enter a Whole Number between 0 and 99999999999999999" sqref="M56">
      <formula1>0</formula1>
      <formula2>99999999999999900</formula2>
    </dataValidation>
    <dataValidation type="decimal" allowBlank="1" showInputMessage="1" showErrorMessage="1" errorTitle="Input Error" error="Please enter a numeric value between 0 and 99999999999999999" sqref="N56">
      <formula1>0</formula1>
      <formula2>99999999999999900</formula2>
    </dataValidation>
    <dataValidation type="whole" allowBlank="1" showInputMessage="1" showErrorMessage="1" errorTitle="Input Error" error="Please enter a Whole Number between 0 and 99999999999999999" sqref="G57">
      <formula1>0</formula1>
      <formula2>99999999999999900</formula2>
    </dataValidation>
    <dataValidation type="decimal" allowBlank="1" showInputMessage="1" showErrorMessage="1" errorTitle="Input Error" error="Please enter a numeric value between 0 and 99999999999999999" sqref="H57">
      <formula1>0</formula1>
      <formula2>99999999999999900</formula2>
    </dataValidation>
    <dataValidation type="whole" allowBlank="1" showInputMessage="1" showErrorMessage="1" errorTitle="Input Error" error="Please enter a Whole Number between 0 and 99999999999999999" sqref="M57">
      <formula1>0</formula1>
      <formula2>99999999999999900</formula2>
    </dataValidation>
    <dataValidation type="decimal" allowBlank="1" showInputMessage="1" showErrorMessage="1" errorTitle="Input Error" error="Please enter a numeric value between 0 and 99999999999999999" sqref="N57">
      <formula1>0</formula1>
      <formula2>99999999999999900</formula2>
    </dataValidation>
    <dataValidation type="whole" allowBlank="1" showInputMessage="1" showErrorMessage="1" errorTitle="Input Error" error="Please enter a Whole Number between 0 and 99999999999999999" sqref="G58">
      <formula1>0</formula1>
      <formula2>99999999999999900</formula2>
    </dataValidation>
    <dataValidation type="decimal" allowBlank="1" showInputMessage="1" showErrorMessage="1" errorTitle="Input Error" error="Please enter a numeric value between 0 and 99999999999999999" sqref="H58">
      <formula1>0</formula1>
      <formula2>99999999999999900</formula2>
    </dataValidation>
    <dataValidation type="whole" allowBlank="1" showInputMessage="1" showErrorMessage="1" errorTitle="Input Error" error="Please enter a Whole Number between 0 and 99999999999999999" sqref="I58">
      <formula1>0</formula1>
      <formula2>99999999999999900</formula2>
    </dataValidation>
    <dataValidation type="decimal" allowBlank="1" showInputMessage="1" showErrorMessage="1" errorTitle="Input Error" error="Please enter a numeric value between 0 and 99999999999999999" sqref="J58">
      <formula1>0</formula1>
      <formula2>99999999999999900</formula2>
    </dataValidation>
    <dataValidation type="whole" allowBlank="1" showInputMessage="1" showErrorMessage="1" errorTitle="Input Error" error="Please enter a Whole Number between 0 and 99999999999999999" sqref="K58">
      <formula1>0</formula1>
      <formula2>99999999999999900</formula2>
    </dataValidation>
    <dataValidation type="decimal" allowBlank="1" showInputMessage="1" showErrorMessage="1" errorTitle="Input Error" error="Please enter a numeric value between 0 and 99999999999999999" sqref="L58">
      <formula1>0</formula1>
      <formula2>99999999999999900</formula2>
    </dataValidation>
    <dataValidation type="whole" allowBlank="1" showInputMessage="1" showErrorMessage="1" errorTitle="Input Error" error="Please enter a Whole Number between 0 and 99999999999999999" sqref="M58">
      <formula1>0</formula1>
      <formula2>99999999999999900</formula2>
    </dataValidation>
    <dataValidation type="decimal" allowBlank="1" showInputMessage="1" showErrorMessage="1" errorTitle="Input Error" error="Please enter a numeric value between 0 and 99999999999999999" sqref="N58">
      <formula1>0</formula1>
      <formula2>99999999999999900</formula2>
    </dataValidation>
    <dataValidation type="whole" allowBlank="1" showInputMessage="1" showErrorMessage="1" errorTitle="Input Error" error="Please enter a Whole Number between 0 and 99999999999999999" sqref="G59">
      <formula1>0</formula1>
      <formula2>99999999999999900</formula2>
    </dataValidation>
    <dataValidation type="decimal" allowBlank="1" showInputMessage="1" showErrorMessage="1" errorTitle="Input Error" error="Please enter a numeric value between 0 and 99999999999999999" sqref="H59">
      <formula1>0</formula1>
      <formula2>99999999999999900</formula2>
    </dataValidation>
    <dataValidation type="whole" allowBlank="1" showInputMessage="1" showErrorMessage="1" errorTitle="Input Error" error="Please enter a Whole Number between 0 and 99999999999999999" sqref="I59">
      <formula1>0</formula1>
      <formula2>99999999999999900</formula2>
    </dataValidation>
    <dataValidation type="decimal" allowBlank="1" showInputMessage="1" showErrorMessage="1" errorTitle="Input Error" error="Please enter a numeric value between 0 and 99999999999999999" sqref="J59">
      <formula1>0</formula1>
      <formula2>99999999999999900</formula2>
    </dataValidation>
    <dataValidation type="whole" allowBlank="1" showInputMessage="1" showErrorMessage="1" errorTitle="Input Error" error="Please enter a Whole Number between 0 and 99999999999999999" sqref="K59">
      <formula1>0</formula1>
      <formula2>99999999999999900</formula2>
    </dataValidation>
    <dataValidation type="decimal" allowBlank="1" showInputMessage="1" showErrorMessage="1" errorTitle="Input Error" error="Please enter a numeric value between 0 and 99999999999999999" sqref="L59">
      <formula1>0</formula1>
      <formula2>99999999999999900</formula2>
    </dataValidation>
    <dataValidation type="whole" allowBlank="1" showInputMessage="1" showErrorMessage="1" errorTitle="Input Error" error="Please enter a Whole Number between 0 and 99999999999999999" sqref="M59">
      <formula1>0</formula1>
      <formula2>99999999999999900</formula2>
    </dataValidation>
    <dataValidation type="decimal" allowBlank="1" showInputMessage="1" showErrorMessage="1" errorTitle="Input Error" error="Please enter a numeric value between 0 and 99999999999999999" sqref="N59">
      <formula1>0</formula1>
      <formula2>99999999999999900</formula2>
    </dataValidation>
    <dataValidation type="whole" allowBlank="1" showInputMessage="1" showErrorMessage="1" errorTitle="Input Error" error="Please enter a Whole Number between 0 and 99999999999999999" sqref="G60">
      <formula1>0</formula1>
      <formula2>99999999999999900</formula2>
    </dataValidation>
    <dataValidation type="decimal" allowBlank="1" showInputMessage="1" showErrorMessage="1" errorTitle="Input Error" error="Please enter a numeric value between 0 and 99999999999999999" sqref="H60">
      <formula1>0</formula1>
      <formula2>99999999999999900</formula2>
    </dataValidation>
    <dataValidation type="whole" allowBlank="1" showInputMessage="1" showErrorMessage="1" errorTitle="Input Error" error="Please enter a Whole Number between 0 and 99999999999999999" sqref="I60">
      <formula1>0</formula1>
      <formula2>99999999999999900</formula2>
    </dataValidation>
    <dataValidation type="decimal" allowBlank="1" showInputMessage="1" showErrorMessage="1" errorTitle="Input Error" error="Please enter a numeric value between 0 and 99999999999999999" sqref="J60">
      <formula1>0</formula1>
      <formula2>99999999999999900</formula2>
    </dataValidation>
    <dataValidation type="whole" allowBlank="1" showInputMessage="1" showErrorMessage="1" errorTitle="Input Error" error="Please enter a Whole Number between 0 and 99999999999999999" sqref="K60">
      <formula1>0</formula1>
      <formula2>99999999999999900</formula2>
    </dataValidation>
    <dataValidation type="decimal" allowBlank="1" showInputMessage="1" showErrorMessage="1" errorTitle="Input Error" error="Please enter a numeric value between 0 and 99999999999999999" sqref="L60">
      <formula1>0</formula1>
      <formula2>99999999999999900</formula2>
    </dataValidation>
    <dataValidation type="whole" allowBlank="1" showInputMessage="1" showErrorMessage="1" errorTitle="Input Error" error="Please enter a Whole Number between 0 and 99999999999999999" sqref="M60">
      <formula1>0</formula1>
      <formula2>99999999999999900</formula2>
    </dataValidation>
    <dataValidation type="decimal" allowBlank="1" showInputMessage="1" showErrorMessage="1" errorTitle="Input Error" error="Please enter a numeric value between 0 and 99999999999999999" sqref="N60">
      <formula1>0</formula1>
      <formula2>99999999999999900</formula2>
    </dataValidation>
    <dataValidation type="whole" allowBlank="1" showInputMessage="1" showErrorMessage="1" errorTitle="Input Error" error="Please enter a Whole Number between 0 and 99999999999999999" sqref="G61">
      <formula1>0</formula1>
      <formula2>99999999999999900</formula2>
    </dataValidation>
    <dataValidation type="decimal" allowBlank="1" showInputMessage="1" showErrorMessage="1" errorTitle="Input Error" error="Please enter a numeric value between 0 and 99999999999999999" sqref="H61">
      <formula1>0</formula1>
      <formula2>99999999999999900</formula2>
    </dataValidation>
    <dataValidation type="whole" allowBlank="1" showInputMessage="1" showErrorMessage="1" errorTitle="Input Error" error="Please enter a Whole Number between 0 and 99999999999999999" sqref="I61">
      <formula1>0</formula1>
      <formula2>99999999999999900</formula2>
    </dataValidation>
    <dataValidation type="decimal" allowBlank="1" showInputMessage="1" showErrorMessage="1" errorTitle="Input Error" error="Please enter a numeric value between 0 and 99999999999999999" sqref="J61">
      <formula1>0</formula1>
      <formula2>99999999999999900</formula2>
    </dataValidation>
    <dataValidation type="whole" allowBlank="1" showInputMessage="1" showErrorMessage="1" errorTitle="Input Error" error="Please enter a Whole Number between 0 and 99999999999999999" sqref="K61">
      <formula1>0</formula1>
      <formula2>99999999999999900</formula2>
    </dataValidation>
    <dataValidation type="decimal" allowBlank="1" showInputMessage="1" showErrorMessage="1" errorTitle="Input Error" error="Please enter a numeric value between 0 and 99999999999999999" sqref="L61">
      <formula1>0</formula1>
      <formula2>99999999999999900</formula2>
    </dataValidation>
    <dataValidation type="whole" allowBlank="1" showInputMessage="1" showErrorMessage="1" errorTitle="Input Error" error="Please enter a Whole Number between 0 and 99999999999999999" sqref="M61">
      <formula1>0</formula1>
      <formula2>99999999999999900</formula2>
    </dataValidation>
    <dataValidation type="decimal" allowBlank="1" showInputMessage="1" showErrorMessage="1" errorTitle="Input Error" error="Please enter a numeric value between 0 and 99999999999999999" sqref="N61">
      <formula1>0</formula1>
      <formula2>99999999999999900</formula2>
    </dataValidation>
    <dataValidation type="whole" allowBlank="1" showInputMessage="1" showErrorMessage="1" errorTitle="Input Error" error="Please enter a Whole Number between 0 and 99999999999999999" sqref="G62">
      <formula1>0</formula1>
      <formula2>99999999999999900</formula2>
    </dataValidation>
    <dataValidation type="decimal" allowBlank="1" showInputMessage="1" showErrorMessage="1" errorTitle="Input Error" error="Please enter a numeric value between 0 and 99999999999999999" sqref="H62">
      <formula1>0</formula1>
      <formula2>99999999999999900</formula2>
    </dataValidation>
    <dataValidation type="whole" allowBlank="1" showInputMessage="1" showErrorMessage="1" errorTitle="Input Error" error="Please enter a Whole Number between 0 and 99999999999999999" sqref="I62">
      <formula1>0</formula1>
      <formula2>99999999999999900</formula2>
    </dataValidation>
    <dataValidation type="decimal" allowBlank="1" showInputMessage="1" showErrorMessage="1" errorTitle="Input Error" error="Please enter a numeric value between 0 and 99999999999999999" sqref="J62">
      <formula1>0</formula1>
      <formula2>99999999999999900</formula2>
    </dataValidation>
    <dataValidation type="whole" allowBlank="1" showInputMessage="1" showErrorMessage="1" errorTitle="Input Error" error="Please enter a Whole Number between 0 and 99999999999999999" sqref="K62">
      <formula1>0</formula1>
      <formula2>99999999999999900</formula2>
    </dataValidation>
    <dataValidation type="decimal" allowBlank="1" showInputMessage="1" showErrorMessage="1" errorTitle="Input Error" error="Please enter a numeric value between 0 and 99999999999999999" sqref="L62">
      <formula1>0</formula1>
      <formula2>99999999999999900</formula2>
    </dataValidation>
    <dataValidation type="whole" allowBlank="1" showInputMessage="1" showErrorMessage="1" errorTitle="Input Error" error="Please enter a Whole Number between 0 and 99999999999999999" sqref="M62">
      <formula1>0</formula1>
      <formula2>99999999999999900</formula2>
    </dataValidation>
    <dataValidation type="decimal" allowBlank="1" showInputMessage="1" showErrorMessage="1" errorTitle="Input Error" error="Please enter a numeric value between 0 and 99999999999999999" sqref="N62">
      <formula1>0</formula1>
      <formula2>99999999999999900</formula2>
    </dataValidation>
    <dataValidation type="whole" allowBlank="1" showInputMessage="1" showErrorMessage="1" errorTitle="Input Error" error="Please enter a Whole Number between 0 and 99999999999999999" sqref="G63">
      <formula1>0</formula1>
      <formula2>99999999999999900</formula2>
    </dataValidation>
    <dataValidation type="decimal" allowBlank="1" showInputMessage="1" showErrorMessage="1" errorTitle="Input Error" error="Please enter a numeric value between 0 and 99999999999999999" sqref="H63">
      <formula1>0</formula1>
      <formula2>99999999999999900</formula2>
    </dataValidation>
    <dataValidation type="whole" allowBlank="1" showInputMessage="1" showErrorMessage="1" errorTitle="Input Error" error="Please enter a Whole Number between 0 and 99999999999999999" sqref="I63">
      <formula1>0</formula1>
      <formula2>99999999999999900</formula2>
    </dataValidation>
    <dataValidation type="decimal" allowBlank="1" showInputMessage="1" showErrorMessage="1" errorTitle="Input Error" error="Please enter a numeric value between 0 and 99999999999999999" sqref="J63">
      <formula1>0</formula1>
      <formula2>99999999999999900</formula2>
    </dataValidation>
    <dataValidation type="whole" allowBlank="1" showInputMessage="1" showErrorMessage="1" errorTitle="Input Error" error="Please enter a Whole Number between 0 and 99999999999999999" sqref="K63">
      <formula1>0</formula1>
      <formula2>99999999999999900</formula2>
    </dataValidation>
    <dataValidation type="decimal" allowBlank="1" showInputMessage="1" showErrorMessage="1" errorTitle="Input Error" error="Please enter a numeric value between 0 and 99999999999999999" sqref="L63">
      <formula1>0</formula1>
      <formula2>99999999999999900</formula2>
    </dataValidation>
    <dataValidation type="whole" allowBlank="1" showInputMessage="1" showErrorMessage="1" errorTitle="Input Error" error="Please enter a Whole Number between 0 and 99999999999999999" sqref="M63">
      <formula1>0</formula1>
      <formula2>99999999999999900</formula2>
    </dataValidation>
    <dataValidation type="decimal" allowBlank="1" showInputMessage="1" showErrorMessage="1" errorTitle="Input Error" error="Please enter a numeric value between 0 and 99999999999999999" sqref="N63">
      <formula1>0</formula1>
      <formula2>99999999999999900</formula2>
    </dataValidation>
    <dataValidation type="whole" allowBlank="1" showInputMessage="1" showErrorMessage="1" errorTitle="Input Error" error="Please enter a Whole Number between 0 and 99999999999999999" sqref="G64">
      <formula1>0</formula1>
      <formula2>99999999999999900</formula2>
    </dataValidation>
    <dataValidation type="decimal" allowBlank="1" showInputMessage="1" showErrorMessage="1" errorTitle="Input Error" error="Please enter a numeric value between 0 and 99999999999999999" sqref="H64">
      <formula1>0</formula1>
      <formula2>99999999999999900</formula2>
    </dataValidation>
    <dataValidation type="whole" allowBlank="1" showInputMessage="1" showErrorMessage="1" errorTitle="Input Error" error="Please enter a Whole Number between 0 and 99999999999999999" sqref="I64">
      <formula1>0</formula1>
      <formula2>99999999999999900</formula2>
    </dataValidation>
    <dataValidation type="decimal" allowBlank="1" showInputMessage="1" showErrorMessage="1" errorTitle="Input Error" error="Please enter a numeric value between 0 and 99999999999999999" sqref="J64">
      <formula1>0</formula1>
      <formula2>99999999999999900</formula2>
    </dataValidation>
    <dataValidation type="whole" allowBlank="1" showInputMessage="1" showErrorMessage="1" errorTitle="Input Error" error="Please enter a Whole Number between 0 and 99999999999999999" sqref="K64">
      <formula1>0</formula1>
      <formula2>99999999999999900</formula2>
    </dataValidation>
    <dataValidation type="decimal" allowBlank="1" showInputMessage="1" showErrorMessage="1" errorTitle="Input Error" error="Please enter a numeric value between 0 and 99999999999999999" sqref="L64">
      <formula1>0</formula1>
      <formula2>99999999999999900</formula2>
    </dataValidation>
    <dataValidation type="whole" allowBlank="1" showInputMessage="1" showErrorMessage="1" errorTitle="Input Error" error="Please enter a Whole Number between 0 and 99999999999999999" sqref="M64">
      <formula1>0</formula1>
      <formula2>99999999999999900</formula2>
    </dataValidation>
    <dataValidation type="decimal" allowBlank="1" showInputMessage="1" showErrorMessage="1" errorTitle="Input Error" error="Please enter a numeric value between 0 and 99999999999999999" sqref="N64">
      <formula1>0</formula1>
      <formula2>99999999999999900</formula2>
    </dataValidation>
    <dataValidation type="decimal" allowBlank="1" showInputMessage="1" showErrorMessage="1" errorTitle="Input Error" error="Please enter a numeric value between 0 and 99999999999999999" sqref="H65">
      <formula1>0</formula1>
      <formula2>99999999999999900</formula2>
    </dataValidation>
    <dataValidation type="decimal" allowBlank="1" showInputMessage="1" showErrorMessage="1" errorTitle="Input Error" error="Please enter a numeric value between 0 and 99999999999999999" sqref="J65">
      <formula1>0</formula1>
      <formula2>99999999999999900</formula2>
    </dataValidation>
    <dataValidation type="decimal" allowBlank="1" showInputMessage="1" showErrorMessage="1" errorTitle="Input Error" error="Please enter a numeric value between 0 and 99999999999999999" sqref="L65">
      <formula1>0</formula1>
      <formula2>99999999999999900</formula2>
    </dataValidation>
    <dataValidation type="decimal" allowBlank="1" showInputMessage="1" showErrorMessage="1" errorTitle="Input Error" error="Please enter a numeric value between 0 and 99999999999999999" sqref="N65">
      <formula1>0</formula1>
      <formula2>99999999999999900</formula2>
    </dataValidation>
    <dataValidation type="decimal" allowBlank="1" showInputMessage="1" showErrorMessage="1" error="Please enter a numeric value between -99999999999999900 and 99999999999999999" sqref="L29">
      <formula1>-99999999999999900</formula1>
      <formula2>99999999999999900</formula2>
    </dataValidation>
    <dataValidation type="whole" allowBlank="1" showInputMessage="1" showErrorMessage="1" error="Please enter a numeric value between 0 and 99999999999999999" sqref="G29 I29 K29">
      <formula1>0</formula1>
      <formula2>99999999999999900</formula2>
    </dataValidation>
    <dataValidation type="decimal" allowBlank="1" showInputMessage="1" showErrorMessage="1" error="Please enter a numeric value between -99999999999999900 and 99999999999999999" sqref="H29 J29">
      <formula1>-99999999999999900</formula1>
      <formula2>99999999999999900</formula2>
    </dataValidation>
  </dataValidations>
  <hyperlinks>
    <hyperlink ref="D3" location="Navigation!A1" display="Back To Navigation Page"/>
  </hyperlinks>
  <pageMargins left="0.75" right="0.75" top="1" bottom="1" header="0.5" footer="0.5"/>
  <pageSetup orientation="portrait" horizontalDpi="300" verticalDpi="0" copies="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
  <sheetViews>
    <sheetView workbookViewId="0">
      <selection activeCell="C1" sqref="C1"/>
    </sheetView>
  </sheetViews>
  <sheetFormatPr defaultRowHeight="15" x14ac:dyDescent="0.25"/>
  <cols>
    <col min="3" max="3" width="106.5703125" customWidth="1"/>
    <col min="4" max="4" width="64.140625" customWidth="1"/>
  </cols>
  <sheetData/>
  <phoneticPr fontId="2"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G19"/>
  <sheetViews>
    <sheetView topLeftCell="D1" workbookViewId="0">
      <selection activeCell="D1" sqref="D1:E2"/>
    </sheetView>
  </sheetViews>
  <sheetFormatPr defaultColWidth="9.140625" defaultRowHeight="15" x14ac:dyDescent="0.25"/>
  <cols>
    <col min="1" max="3" width="0" style="56" hidden="1" customWidth="1"/>
    <col min="4" max="4" width="17.5703125" style="56" customWidth="1"/>
    <col min="5" max="5" width="34.85546875" style="56" customWidth="1"/>
    <col min="6" max="16384" width="9.140625" style="56"/>
  </cols>
  <sheetData>
    <row r="1" spans="1:7" x14ac:dyDescent="0.25">
      <c r="A1" s="61" t="s">
        <v>768</v>
      </c>
      <c r="D1" s="127" t="s">
        <v>769</v>
      </c>
      <c r="E1" s="127"/>
    </row>
    <row r="2" spans="1:7" x14ac:dyDescent="0.25">
      <c r="D2" s="127"/>
      <c r="E2" s="127"/>
    </row>
    <row r="4" spans="1:7" x14ac:dyDescent="0.25">
      <c r="D4" s="55" t="s">
        <v>770</v>
      </c>
    </row>
    <row r="5" spans="1:7" x14ac:dyDescent="0.25">
      <c r="A5" s="60"/>
      <c r="B5" s="60"/>
      <c r="C5" s="60" t="s">
        <v>771</v>
      </c>
      <c r="D5" s="60"/>
      <c r="E5" s="60"/>
      <c r="F5" s="60"/>
      <c r="G5" s="60"/>
    </row>
    <row r="6" spans="1:7" hidden="1" x14ac:dyDescent="0.25">
      <c r="A6" s="60"/>
      <c r="B6" s="60"/>
      <c r="C6" s="60"/>
      <c r="D6" s="60"/>
      <c r="E6" s="60"/>
      <c r="F6" s="60"/>
      <c r="G6" s="60"/>
    </row>
    <row r="7" spans="1:7" hidden="1" x14ac:dyDescent="0.25">
      <c r="A7" s="60"/>
      <c r="B7" s="60"/>
      <c r="C7" s="60"/>
      <c r="D7" s="60"/>
      <c r="E7" s="60"/>
      <c r="F7" s="60"/>
      <c r="G7" s="60"/>
    </row>
    <row r="8" spans="1:7" hidden="1" x14ac:dyDescent="0.25">
      <c r="A8" s="60"/>
      <c r="B8" s="60"/>
      <c r="C8" s="60" t="s">
        <v>524</v>
      </c>
      <c r="D8" s="60" t="s">
        <v>528</v>
      </c>
      <c r="E8" s="60"/>
      <c r="F8" s="60" t="s">
        <v>523</v>
      </c>
      <c r="G8" s="60" t="s">
        <v>525</v>
      </c>
    </row>
    <row r="9" spans="1:7" hidden="1" x14ac:dyDescent="0.25">
      <c r="A9" s="60"/>
      <c r="B9" s="60"/>
      <c r="C9" s="60" t="s">
        <v>523</v>
      </c>
      <c r="G9" s="60"/>
    </row>
    <row r="10" spans="1:7" x14ac:dyDescent="0.25">
      <c r="A10" s="60" t="s">
        <v>772</v>
      </c>
      <c r="B10" s="60"/>
      <c r="C10" s="60"/>
      <c r="D10" s="58" t="s">
        <v>773</v>
      </c>
      <c r="E10" s="78"/>
      <c r="G10" s="60"/>
    </row>
    <row r="11" spans="1:7" x14ac:dyDescent="0.25">
      <c r="A11" s="60" t="s">
        <v>774</v>
      </c>
      <c r="B11" s="60"/>
      <c r="C11" s="60"/>
      <c r="D11" s="58" t="s">
        <v>775</v>
      </c>
      <c r="E11" s="79"/>
      <c r="G11" s="60"/>
    </row>
    <row r="12" spans="1:7" x14ac:dyDescent="0.25">
      <c r="A12" s="60" t="s">
        <v>776</v>
      </c>
      <c r="B12" s="60"/>
      <c r="C12" s="60"/>
      <c r="D12" s="58" t="s">
        <v>777</v>
      </c>
      <c r="E12" s="59"/>
      <c r="G12" s="60"/>
    </row>
    <row r="13" spans="1:7" x14ac:dyDescent="0.25">
      <c r="A13" s="60" t="s">
        <v>778</v>
      </c>
      <c r="B13" s="60"/>
      <c r="C13" s="60"/>
      <c r="D13" s="58" t="s">
        <v>779</v>
      </c>
      <c r="E13" s="59"/>
      <c r="G13" s="60"/>
    </row>
    <row r="14" spans="1:7" x14ac:dyDescent="0.25">
      <c r="A14" s="60" t="s">
        <v>780</v>
      </c>
      <c r="B14" s="60"/>
      <c r="C14" s="60"/>
      <c r="D14" s="62" t="s">
        <v>781</v>
      </c>
      <c r="E14" s="80"/>
      <c r="G14" s="60"/>
    </row>
    <row r="15" spans="1:7" x14ac:dyDescent="0.25">
      <c r="A15" s="60" t="s">
        <v>782</v>
      </c>
      <c r="B15" s="60"/>
      <c r="C15" s="60"/>
      <c r="D15" s="58" t="s">
        <v>783</v>
      </c>
      <c r="E15" s="81"/>
      <c r="G15" s="60"/>
    </row>
    <row r="16" spans="1:7" x14ac:dyDescent="0.25">
      <c r="A16" s="60" t="s">
        <v>784</v>
      </c>
      <c r="B16" s="60"/>
      <c r="C16" s="60"/>
      <c r="D16" s="58" t="s">
        <v>785</v>
      </c>
      <c r="E16" s="57"/>
      <c r="G16" s="60"/>
    </row>
    <row r="17" spans="1:7" hidden="1" x14ac:dyDescent="0.25">
      <c r="A17" s="60"/>
      <c r="B17" s="60"/>
      <c r="C17" s="60" t="s">
        <v>523</v>
      </c>
      <c r="G17" s="60"/>
    </row>
    <row r="18" spans="1:7" hidden="1" x14ac:dyDescent="0.25">
      <c r="A18" s="60"/>
      <c r="B18" s="60"/>
      <c r="C18" s="60" t="s">
        <v>526</v>
      </c>
      <c r="D18" s="60"/>
      <c r="E18" s="60"/>
      <c r="F18" s="60"/>
      <c r="G18" s="60" t="s">
        <v>527</v>
      </c>
    </row>
    <row r="19" spans="1:7" hidden="1" x14ac:dyDescent="0.25"/>
  </sheetData>
  <mergeCells count="1">
    <mergeCell ref="D1:E2"/>
  </mergeCells>
  <dataValidations count="1">
    <dataValidation type="whole" allowBlank="1" showInputMessage="1" showErrorMessage="1" error="Please enter valid number between 100000000 and 9999999999." sqref="E12 E13">
      <formula1>1000000000</formula1>
      <formula2>9999999999</formula2>
    </dataValidation>
  </dataValidations>
  <hyperlinks>
    <hyperlink ref="D4" location="Navigation!E15" display="Back To Navigation Page"/>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M171"/>
  <sheetViews>
    <sheetView topLeftCell="A4" workbookViewId="0">
      <selection activeCell="D28" sqref="D28"/>
    </sheetView>
  </sheetViews>
  <sheetFormatPr defaultColWidth="9.140625" defaultRowHeight="15" x14ac:dyDescent="0.25"/>
  <cols>
    <col min="1" max="1" width="9.140625" style="1"/>
    <col min="2" max="2" width="25.85546875" style="1" bestFit="1" customWidth="1"/>
    <col min="3" max="3" width="22.42578125" style="1" customWidth="1"/>
    <col min="4" max="4" width="17.140625" style="1" customWidth="1"/>
    <col min="5" max="6" width="9.140625" style="1"/>
    <col min="7" max="7" width="15.140625" style="1" customWidth="1"/>
    <col min="8" max="9" width="9.140625" style="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2:13" x14ac:dyDescent="0.25">
      <c r="J1" s="1" t="s">
        <v>294</v>
      </c>
      <c r="K1" s="1" t="s">
        <v>295</v>
      </c>
      <c r="L1" s="1" t="s">
        <v>341</v>
      </c>
      <c r="M1" s="1">
        <v>1</v>
      </c>
    </row>
    <row r="2" spans="2:13" x14ac:dyDescent="0.25">
      <c r="J2" s="1" t="s">
        <v>296</v>
      </c>
      <c r="K2" s="1" t="s">
        <v>297</v>
      </c>
      <c r="L2" s="1" t="s">
        <v>342</v>
      </c>
      <c r="M2" s="1">
        <v>1000</v>
      </c>
    </row>
    <row r="3" spans="2:13" x14ac:dyDescent="0.25">
      <c r="J3" s="1" t="s">
        <v>298</v>
      </c>
      <c r="K3" s="1" t="s">
        <v>299</v>
      </c>
      <c r="L3" s="1" t="s">
        <v>516</v>
      </c>
      <c r="M3" s="1">
        <v>100000</v>
      </c>
    </row>
    <row r="4" spans="2:13" x14ac:dyDescent="0.25">
      <c r="J4" s="1" t="s">
        <v>300</v>
      </c>
      <c r="K4" s="1" t="s">
        <v>301</v>
      </c>
      <c r="L4" s="1" t="s">
        <v>343</v>
      </c>
      <c r="M4" s="1">
        <v>1000000</v>
      </c>
    </row>
    <row r="5" spans="2:13" x14ac:dyDescent="0.25">
      <c r="J5" s="1" t="s">
        <v>302</v>
      </c>
      <c r="K5" s="1" t="s">
        <v>303</v>
      </c>
      <c r="L5" s="1" t="s">
        <v>344</v>
      </c>
      <c r="M5" s="1">
        <v>1000000000</v>
      </c>
    </row>
    <row r="6" spans="2:13" x14ac:dyDescent="0.25">
      <c r="B6" s="6"/>
      <c r="C6" s="2" t="s">
        <v>351</v>
      </c>
      <c r="D6" s="2" t="s">
        <v>464</v>
      </c>
      <c r="J6" s="1" t="s">
        <v>356</v>
      </c>
      <c r="K6" s="1" t="s">
        <v>357</v>
      </c>
    </row>
    <row r="7" spans="2:13" x14ac:dyDescent="0.25">
      <c r="B7" s="6"/>
      <c r="C7" s="2" t="s">
        <v>352</v>
      </c>
      <c r="D7" s="2" t="s">
        <v>516</v>
      </c>
      <c r="J7" s="1" t="s">
        <v>358</v>
      </c>
      <c r="K7" s="1" t="s">
        <v>359</v>
      </c>
    </row>
    <row r="8" spans="2:13" x14ac:dyDescent="0.25">
      <c r="B8" s="7" t="s">
        <v>353</v>
      </c>
      <c r="C8" s="2" t="s">
        <v>337</v>
      </c>
      <c r="D8" s="9">
        <f>StartUp!G8</f>
        <v>0</v>
      </c>
      <c r="G8" s="8"/>
      <c r="J8" s="1" t="s">
        <v>360</v>
      </c>
      <c r="K8" s="1" t="s">
        <v>361</v>
      </c>
    </row>
    <row r="9" spans="2:13" x14ac:dyDescent="0.25">
      <c r="B9" s="7"/>
      <c r="C9" s="2" t="s">
        <v>338</v>
      </c>
      <c r="D9" s="9">
        <f>StartUp!G9</f>
        <v>0</v>
      </c>
      <c r="G9" s="8"/>
      <c r="J9" s="1" t="s">
        <v>362</v>
      </c>
      <c r="K9" s="1" t="s">
        <v>363</v>
      </c>
    </row>
    <row r="10" spans="2:13" x14ac:dyDescent="0.25">
      <c r="B10" s="7" t="s">
        <v>354</v>
      </c>
      <c r="C10" s="2" t="s">
        <v>337</v>
      </c>
      <c r="D10" s="8"/>
      <c r="G10" s="8"/>
      <c r="J10" s="1" t="s">
        <v>364</v>
      </c>
      <c r="K10" s="1" t="s">
        <v>365</v>
      </c>
    </row>
    <row r="11" spans="2:13" x14ac:dyDescent="0.25">
      <c r="B11" s="7"/>
      <c r="C11" s="2" t="s">
        <v>338</v>
      </c>
      <c r="D11" s="8"/>
      <c r="J11" s="1" t="s">
        <v>366</v>
      </c>
      <c r="K11" s="1" t="s">
        <v>367</v>
      </c>
    </row>
    <row r="12" spans="2:13" x14ac:dyDescent="0.25">
      <c r="B12" s="6"/>
      <c r="C12" s="3" t="s">
        <v>355</v>
      </c>
      <c r="D12" s="4">
        <f>D16</f>
        <v>0</v>
      </c>
      <c r="J12" s="1" t="s">
        <v>368</v>
      </c>
      <c r="K12" s="1" t="s">
        <v>369</v>
      </c>
    </row>
    <row r="13" spans="2:13" x14ac:dyDescent="0.25">
      <c r="B13" s="6"/>
      <c r="C13" s="2" t="s">
        <v>512</v>
      </c>
      <c r="D13" s="2"/>
      <c r="J13" s="1" t="s">
        <v>370</v>
      </c>
      <c r="K13" s="1" t="s">
        <v>371</v>
      </c>
    </row>
    <row r="14" spans="2:13" x14ac:dyDescent="0.25">
      <c r="B14" s="2" t="s">
        <v>515</v>
      </c>
      <c r="C14" s="2" t="s">
        <v>337</v>
      </c>
      <c r="D14" s="8"/>
      <c r="J14" s="1" t="s">
        <v>372</v>
      </c>
      <c r="K14" s="1" t="s">
        <v>373</v>
      </c>
    </row>
    <row r="15" spans="2:13" x14ac:dyDescent="0.25">
      <c r="B15" s="2"/>
      <c r="C15" s="2" t="s">
        <v>338</v>
      </c>
      <c r="D15" s="8"/>
      <c r="J15" s="1" t="s">
        <v>374</v>
      </c>
      <c r="K15" s="1" t="s">
        <v>375</v>
      </c>
    </row>
    <row r="16" spans="2:13" x14ac:dyDescent="0.25">
      <c r="B16" s="2" t="s">
        <v>517</v>
      </c>
      <c r="C16" s="2"/>
      <c r="D16" s="8"/>
      <c r="J16" s="1" t="s">
        <v>376</v>
      </c>
      <c r="K16" s="1" t="s">
        <v>393</v>
      </c>
    </row>
    <row r="17" spans="2:11" x14ac:dyDescent="0.25">
      <c r="B17" s="2" t="s">
        <v>518</v>
      </c>
      <c r="C17" s="2"/>
      <c r="D17" s="2"/>
      <c r="J17" s="1" t="s">
        <v>394</v>
      </c>
      <c r="K17" s="1" t="s">
        <v>395</v>
      </c>
    </row>
    <row r="18" spans="2:11" x14ac:dyDescent="0.25">
      <c r="B18" s="2" t="s">
        <v>519</v>
      </c>
      <c r="C18" s="2"/>
      <c r="D18" s="2"/>
      <c r="J18" s="1" t="s">
        <v>396</v>
      </c>
      <c r="K18" s="1" t="s">
        <v>397</v>
      </c>
    </row>
    <row r="19" spans="2:11" x14ac:dyDescent="0.25">
      <c r="B19" s="2" t="s">
        <v>520</v>
      </c>
      <c r="C19" s="2"/>
      <c r="D19" s="2">
        <v>0</v>
      </c>
      <c r="J19" s="1" t="s">
        <v>398</v>
      </c>
      <c r="K19" s="1" t="s">
        <v>399</v>
      </c>
    </row>
    <row r="20" spans="2:11" x14ac:dyDescent="0.25">
      <c r="B20" s="2" t="s">
        <v>521</v>
      </c>
      <c r="C20" s="2"/>
      <c r="D20" s="2">
        <v>2010</v>
      </c>
      <c r="J20" s="1" t="s">
        <v>400</v>
      </c>
      <c r="K20" s="1" t="s">
        <v>401</v>
      </c>
    </row>
    <row r="21" spans="2:11" x14ac:dyDescent="0.25">
      <c r="B21" s="2" t="s">
        <v>522</v>
      </c>
      <c r="C21" s="2"/>
      <c r="D21" s="2">
        <v>0</v>
      </c>
      <c r="J21" s="1" t="s">
        <v>402</v>
      </c>
      <c r="K21" s="1" t="s">
        <v>403</v>
      </c>
    </row>
    <row r="22" spans="2:11" x14ac:dyDescent="0.25">
      <c r="B22" s="1" t="s">
        <v>642</v>
      </c>
      <c r="D22" s="1" t="s">
        <v>620</v>
      </c>
      <c r="J22" s="1" t="s">
        <v>404</v>
      </c>
      <c r="K22" s="1" t="s">
        <v>405</v>
      </c>
    </row>
    <row r="23" spans="2:11" x14ac:dyDescent="0.25">
      <c r="D23" s="1">
        <v>2</v>
      </c>
      <c r="J23" s="1" t="s">
        <v>406</v>
      </c>
      <c r="K23" s="1" t="s">
        <v>407</v>
      </c>
    </row>
    <row r="24" spans="2:11" x14ac:dyDescent="0.25">
      <c r="C24" s="2" t="s">
        <v>600</v>
      </c>
      <c r="D24" s="2">
        <v>116</v>
      </c>
      <c r="J24" s="1" t="s">
        <v>408</v>
      </c>
      <c r="K24" s="1" t="s">
        <v>409</v>
      </c>
    </row>
    <row r="25" spans="2:11" ht="15.75" thickBot="1" x14ac:dyDescent="0.3">
      <c r="J25" s="1" t="s">
        <v>410</v>
      </c>
      <c r="K25" s="1" t="s">
        <v>411</v>
      </c>
    </row>
    <row r="26" spans="2:11" ht="24.75" thickBot="1" x14ac:dyDescent="0.3">
      <c r="B26" s="47" t="s">
        <v>670</v>
      </c>
      <c r="D26" s="50" t="s">
        <v>646</v>
      </c>
      <c r="J26" s="1" t="s">
        <v>412</v>
      </c>
      <c r="K26" s="1" t="s">
        <v>413</v>
      </c>
    </row>
    <row r="27" spans="2:11" x14ac:dyDescent="0.25">
      <c r="B27" s="47" t="s">
        <v>671</v>
      </c>
      <c r="D27" s="1" t="s">
        <v>681</v>
      </c>
      <c r="J27" s="1" t="s">
        <v>414</v>
      </c>
      <c r="K27" s="1" t="s">
        <v>415</v>
      </c>
    </row>
    <row r="28" spans="2:11" x14ac:dyDescent="0.25">
      <c r="B28" s="47" t="s">
        <v>672</v>
      </c>
      <c r="D28" s="1" t="s">
        <v>844</v>
      </c>
      <c r="J28" s="1" t="s">
        <v>416</v>
      </c>
      <c r="K28" s="1" t="s">
        <v>417</v>
      </c>
    </row>
    <row r="29" spans="2:11" x14ac:dyDescent="0.25">
      <c r="B29" s="47"/>
      <c r="J29" s="1" t="s">
        <v>418</v>
      </c>
      <c r="K29" s="1" t="s">
        <v>419</v>
      </c>
    </row>
    <row r="30" spans="2:11" x14ac:dyDescent="0.25">
      <c r="J30" s="1" t="s">
        <v>420</v>
      </c>
      <c r="K30" s="1" t="s">
        <v>421</v>
      </c>
    </row>
    <row r="31" spans="2:11" x14ac:dyDescent="0.25">
      <c r="J31" s="1" t="s">
        <v>422</v>
      </c>
      <c r="K31" s="1" t="s">
        <v>423</v>
      </c>
    </row>
    <row r="32" spans="2:11" x14ac:dyDescent="0.25">
      <c r="J32" s="1" t="s">
        <v>424</v>
      </c>
      <c r="K32" s="1" t="s">
        <v>425</v>
      </c>
    </row>
    <row r="33" spans="10:11" x14ac:dyDescent="0.25">
      <c r="J33" s="1" t="s">
        <v>426</v>
      </c>
      <c r="K33" s="1" t="s">
        <v>427</v>
      </c>
    </row>
    <row r="34" spans="10:11" x14ac:dyDescent="0.25">
      <c r="J34" s="1" t="s">
        <v>428</v>
      </c>
      <c r="K34" s="1" t="s">
        <v>429</v>
      </c>
    </row>
    <row r="35" spans="10:11" x14ac:dyDescent="0.25">
      <c r="J35" s="1" t="s">
        <v>430</v>
      </c>
      <c r="K35" s="1" t="s">
        <v>431</v>
      </c>
    </row>
    <row r="36" spans="10:11" x14ac:dyDescent="0.25">
      <c r="J36" s="1" t="s">
        <v>432</v>
      </c>
      <c r="K36" s="1" t="s">
        <v>433</v>
      </c>
    </row>
    <row r="37" spans="10:11" x14ac:dyDescent="0.25">
      <c r="J37" s="1" t="s">
        <v>465</v>
      </c>
      <c r="K37" s="1" t="s">
        <v>466</v>
      </c>
    </row>
    <row r="38" spans="10:11" x14ac:dyDescent="0.25">
      <c r="J38" s="1" t="s">
        <v>467</v>
      </c>
      <c r="K38" s="1" t="s">
        <v>468</v>
      </c>
    </row>
    <row r="39" spans="10:11" x14ac:dyDescent="0.25">
      <c r="J39" s="1" t="s">
        <v>469</v>
      </c>
      <c r="K39" s="1" t="s">
        <v>470</v>
      </c>
    </row>
    <row r="40" spans="10:11" x14ac:dyDescent="0.25">
      <c r="J40" s="1" t="s">
        <v>471</v>
      </c>
      <c r="K40" s="1" t="s">
        <v>472</v>
      </c>
    </row>
    <row r="41" spans="10:11" x14ac:dyDescent="0.25">
      <c r="J41" s="1" t="s">
        <v>473</v>
      </c>
      <c r="K41" s="1" t="s">
        <v>474</v>
      </c>
    </row>
    <row r="42" spans="10:11" x14ac:dyDescent="0.25">
      <c r="J42" s="1" t="s">
        <v>475</v>
      </c>
      <c r="K42" s="1" t="s">
        <v>476</v>
      </c>
    </row>
    <row r="43" spans="10:11" x14ac:dyDescent="0.25">
      <c r="J43" s="1" t="s">
        <v>477</v>
      </c>
      <c r="K43" s="1" t="s">
        <v>478</v>
      </c>
    </row>
    <row r="44" spans="10:11" x14ac:dyDescent="0.25">
      <c r="J44" s="1" t="s">
        <v>479</v>
      </c>
      <c r="K44" s="1" t="s">
        <v>480</v>
      </c>
    </row>
    <row r="45" spans="10:11" x14ac:dyDescent="0.25">
      <c r="J45" s="1" t="s">
        <v>481</v>
      </c>
      <c r="K45" s="1" t="s">
        <v>482</v>
      </c>
    </row>
    <row r="46" spans="10:11" x14ac:dyDescent="0.25">
      <c r="J46" s="1" t="s">
        <v>483</v>
      </c>
      <c r="K46" s="1" t="s">
        <v>484</v>
      </c>
    </row>
    <row r="47" spans="10:11" x14ac:dyDescent="0.25">
      <c r="J47" s="1" t="s">
        <v>485</v>
      </c>
      <c r="K47" s="1" t="s">
        <v>486</v>
      </c>
    </row>
    <row r="48" spans="10:11" x14ac:dyDescent="0.25">
      <c r="J48" s="1" t="s">
        <v>487</v>
      </c>
      <c r="K48" s="1" t="s">
        <v>488</v>
      </c>
    </row>
    <row r="49" spans="10:11" x14ac:dyDescent="0.25">
      <c r="J49" s="1" t="s">
        <v>489</v>
      </c>
      <c r="K49" s="1" t="s">
        <v>490</v>
      </c>
    </row>
    <row r="50" spans="10:11" x14ac:dyDescent="0.25">
      <c r="J50" s="1" t="s">
        <v>491</v>
      </c>
      <c r="K50" s="1" t="s">
        <v>492</v>
      </c>
    </row>
    <row r="51" spans="10:11" x14ac:dyDescent="0.25">
      <c r="J51" s="1" t="s">
        <v>493</v>
      </c>
      <c r="K51" s="1" t="s">
        <v>494</v>
      </c>
    </row>
    <row r="52" spans="10:11" x14ac:dyDescent="0.25">
      <c r="J52" s="1" t="s">
        <v>495</v>
      </c>
      <c r="K52" s="1" t="s">
        <v>496</v>
      </c>
    </row>
    <row r="53" spans="10:11" x14ac:dyDescent="0.25">
      <c r="J53" s="1" t="s">
        <v>497</v>
      </c>
      <c r="K53" s="1" t="s">
        <v>498</v>
      </c>
    </row>
    <row r="54" spans="10:11" x14ac:dyDescent="0.25">
      <c r="J54" s="1" t="s">
        <v>499</v>
      </c>
      <c r="K54" s="1" t="s">
        <v>500</v>
      </c>
    </row>
    <row r="55" spans="10:11" x14ac:dyDescent="0.25">
      <c r="J55" s="1" t="s">
        <v>501</v>
      </c>
      <c r="K55" s="1" t="s">
        <v>502</v>
      </c>
    </row>
    <row r="56" spans="10:11" x14ac:dyDescent="0.25">
      <c r="J56" s="1" t="s">
        <v>503</v>
      </c>
      <c r="K56" s="1" t="s">
        <v>504</v>
      </c>
    </row>
    <row r="57" spans="10:11" x14ac:dyDescent="0.25">
      <c r="J57" s="1" t="s">
        <v>505</v>
      </c>
      <c r="K57" s="1" t="s">
        <v>506</v>
      </c>
    </row>
    <row r="58" spans="10:11" x14ac:dyDescent="0.25">
      <c r="J58" s="1" t="s">
        <v>507</v>
      </c>
      <c r="K58" s="1" t="s">
        <v>508</v>
      </c>
    </row>
    <row r="59" spans="10:11" x14ac:dyDescent="0.25">
      <c r="J59" s="1" t="s">
        <v>509</v>
      </c>
      <c r="K59" s="1" t="s">
        <v>510</v>
      </c>
    </row>
    <row r="60" spans="10:11" x14ac:dyDescent="0.25">
      <c r="J60" s="1" t="s">
        <v>511</v>
      </c>
      <c r="K60" s="1" t="s">
        <v>345</v>
      </c>
    </row>
    <row r="61" spans="10:11" x14ac:dyDescent="0.25">
      <c r="J61" s="1" t="s">
        <v>346</v>
      </c>
      <c r="K61" s="1" t="s">
        <v>347</v>
      </c>
    </row>
    <row r="62" spans="10:11" x14ac:dyDescent="0.25">
      <c r="J62" s="1" t="s">
        <v>348</v>
      </c>
      <c r="K62" s="1" t="s">
        <v>349</v>
      </c>
    </row>
    <row r="63" spans="10:11" x14ac:dyDescent="0.25">
      <c r="J63" s="1" t="s">
        <v>350</v>
      </c>
      <c r="K63" s="1" t="s">
        <v>454</v>
      </c>
    </row>
    <row r="64" spans="10:11" x14ac:dyDescent="0.25">
      <c r="J64" s="1" t="s">
        <v>455</v>
      </c>
      <c r="K64" s="1" t="s">
        <v>456</v>
      </c>
    </row>
    <row r="65" spans="10:11" x14ac:dyDescent="0.25">
      <c r="J65" s="1" t="s">
        <v>457</v>
      </c>
      <c r="K65" s="1" t="s">
        <v>458</v>
      </c>
    </row>
    <row r="66" spans="10:11" x14ac:dyDescent="0.25">
      <c r="J66" s="1" t="s">
        <v>459</v>
      </c>
      <c r="K66" s="1" t="s">
        <v>460</v>
      </c>
    </row>
    <row r="67" spans="10:11" x14ac:dyDescent="0.25">
      <c r="J67" s="1" t="s">
        <v>461</v>
      </c>
      <c r="K67" s="1" t="s">
        <v>462</v>
      </c>
    </row>
    <row r="68" spans="10:11" x14ac:dyDescent="0.25">
      <c r="J68" s="1" t="s">
        <v>463</v>
      </c>
      <c r="K68" s="1" t="s">
        <v>464</v>
      </c>
    </row>
    <row r="69" spans="10:11" x14ac:dyDescent="0.25">
      <c r="J69" s="1" t="s">
        <v>434</v>
      </c>
      <c r="K69" s="1" t="s">
        <v>435</v>
      </c>
    </row>
    <row r="70" spans="10:11" x14ac:dyDescent="0.25">
      <c r="J70" s="1" t="s">
        <v>436</v>
      </c>
      <c r="K70" s="1" t="s">
        <v>437</v>
      </c>
    </row>
    <row r="71" spans="10:11" x14ac:dyDescent="0.25">
      <c r="J71" s="1" t="s">
        <v>438</v>
      </c>
      <c r="K71" s="1" t="s">
        <v>439</v>
      </c>
    </row>
    <row r="72" spans="10:11" x14ac:dyDescent="0.25">
      <c r="J72" s="1" t="s">
        <v>440</v>
      </c>
      <c r="K72" s="1" t="s">
        <v>441</v>
      </c>
    </row>
    <row r="73" spans="10:11" x14ac:dyDescent="0.25">
      <c r="J73" s="1" t="s">
        <v>442</v>
      </c>
      <c r="K73" s="1" t="s">
        <v>304</v>
      </c>
    </row>
    <row r="74" spans="10:11" x14ac:dyDescent="0.25">
      <c r="J74" s="1" t="s">
        <v>305</v>
      </c>
      <c r="K74" s="1" t="s">
        <v>306</v>
      </c>
    </row>
    <row r="75" spans="10:11" x14ac:dyDescent="0.25">
      <c r="J75" s="1" t="s">
        <v>307</v>
      </c>
      <c r="K75" s="1" t="s">
        <v>308</v>
      </c>
    </row>
    <row r="76" spans="10:11" x14ac:dyDescent="0.25">
      <c r="J76" s="1" t="s">
        <v>309</v>
      </c>
      <c r="K76" s="1" t="s">
        <v>310</v>
      </c>
    </row>
    <row r="77" spans="10:11" x14ac:dyDescent="0.25">
      <c r="J77" s="1" t="s">
        <v>311</v>
      </c>
      <c r="K77" s="1" t="s">
        <v>312</v>
      </c>
    </row>
    <row r="78" spans="10:11" x14ac:dyDescent="0.25">
      <c r="J78" s="1" t="s">
        <v>313</v>
      </c>
      <c r="K78" s="1" t="s">
        <v>314</v>
      </c>
    </row>
    <row r="79" spans="10:11" x14ac:dyDescent="0.25">
      <c r="J79" s="1" t="s">
        <v>315</v>
      </c>
      <c r="K79" s="1" t="s">
        <v>316</v>
      </c>
    </row>
    <row r="80" spans="10:11" x14ac:dyDescent="0.25">
      <c r="J80" s="1" t="s">
        <v>317</v>
      </c>
      <c r="K80" s="1" t="s">
        <v>318</v>
      </c>
    </row>
    <row r="81" spans="10:11" x14ac:dyDescent="0.25">
      <c r="J81" s="1" t="s">
        <v>319</v>
      </c>
      <c r="K81" s="1" t="s">
        <v>320</v>
      </c>
    </row>
    <row r="82" spans="10:11" x14ac:dyDescent="0.25">
      <c r="J82" s="1" t="s">
        <v>321</v>
      </c>
      <c r="K82" s="1" t="s">
        <v>322</v>
      </c>
    </row>
    <row r="83" spans="10:11" x14ac:dyDescent="0.25">
      <c r="J83" s="1" t="s">
        <v>323</v>
      </c>
      <c r="K83" s="1" t="s">
        <v>324</v>
      </c>
    </row>
    <row r="84" spans="10:11" x14ac:dyDescent="0.25">
      <c r="J84" s="1" t="s">
        <v>325</v>
      </c>
      <c r="K84" s="1" t="s">
        <v>326</v>
      </c>
    </row>
    <row r="85" spans="10:11" x14ac:dyDescent="0.25">
      <c r="J85" s="1" t="s">
        <v>327</v>
      </c>
      <c r="K85" s="1" t="s">
        <v>329</v>
      </c>
    </row>
    <row r="86" spans="10:11" x14ac:dyDescent="0.25">
      <c r="J86" s="1" t="s">
        <v>330</v>
      </c>
      <c r="K86" s="1" t="s">
        <v>331</v>
      </c>
    </row>
    <row r="87" spans="10:11" x14ac:dyDescent="0.25">
      <c r="J87" s="1" t="s">
        <v>332</v>
      </c>
      <c r="K87" s="1" t="s">
        <v>333</v>
      </c>
    </row>
    <row r="88" spans="10:11" x14ac:dyDescent="0.25">
      <c r="J88" s="1" t="s">
        <v>334</v>
      </c>
      <c r="K88" s="1" t="s">
        <v>335</v>
      </c>
    </row>
    <row r="89" spans="10:11" x14ac:dyDescent="0.25">
      <c r="J89" s="1" t="s">
        <v>336</v>
      </c>
      <c r="K89" s="1" t="s">
        <v>443</v>
      </c>
    </row>
    <row r="90" spans="10:11" x14ac:dyDescent="0.25">
      <c r="J90" s="1" t="s">
        <v>444</v>
      </c>
      <c r="K90" s="1" t="s">
        <v>445</v>
      </c>
    </row>
    <row r="91" spans="10:11" x14ac:dyDescent="0.25">
      <c r="J91" s="1" t="s">
        <v>446</v>
      </c>
      <c r="K91" s="1" t="s">
        <v>447</v>
      </c>
    </row>
    <row r="92" spans="10:11" x14ac:dyDescent="0.25">
      <c r="J92" s="1" t="s">
        <v>448</v>
      </c>
      <c r="K92" s="1" t="s">
        <v>449</v>
      </c>
    </row>
    <row r="93" spans="10:11" x14ac:dyDescent="0.25">
      <c r="J93" s="1" t="s">
        <v>450</v>
      </c>
      <c r="K93" s="1" t="s">
        <v>451</v>
      </c>
    </row>
    <row r="94" spans="10:11" x14ac:dyDescent="0.25">
      <c r="J94" s="1" t="s">
        <v>452</v>
      </c>
      <c r="K94" s="1" t="s">
        <v>453</v>
      </c>
    </row>
    <row r="95" spans="10:11" x14ac:dyDescent="0.25">
      <c r="J95" s="1" t="s">
        <v>141</v>
      </c>
      <c r="K95" s="1" t="s">
        <v>142</v>
      </c>
    </row>
    <row r="96" spans="10:11" x14ac:dyDescent="0.25">
      <c r="J96" s="1" t="s">
        <v>143</v>
      </c>
      <c r="K96" s="1" t="s">
        <v>144</v>
      </c>
    </row>
    <row r="97" spans="10:11" x14ac:dyDescent="0.25">
      <c r="J97" s="1" t="s">
        <v>145</v>
      </c>
      <c r="K97" s="1" t="s">
        <v>146</v>
      </c>
    </row>
    <row r="98" spans="10:11" x14ac:dyDescent="0.25">
      <c r="J98" s="1" t="s">
        <v>147</v>
      </c>
      <c r="K98" s="1" t="s">
        <v>148</v>
      </c>
    </row>
    <row r="99" spans="10:11" x14ac:dyDescent="0.25">
      <c r="J99" s="1" t="s">
        <v>149</v>
      </c>
      <c r="K99" s="1" t="s">
        <v>150</v>
      </c>
    </row>
    <row r="100" spans="10:11" x14ac:dyDescent="0.25">
      <c r="J100" s="1" t="s">
        <v>151</v>
      </c>
      <c r="K100" s="1" t="s">
        <v>152</v>
      </c>
    </row>
    <row r="101" spans="10:11" x14ac:dyDescent="0.25">
      <c r="J101" s="1" t="s">
        <v>153</v>
      </c>
      <c r="K101" s="1" t="s">
        <v>154</v>
      </c>
    </row>
    <row r="102" spans="10:11" x14ac:dyDescent="0.25">
      <c r="J102" s="1" t="s">
        <v>155</v>
      </c>
      <c r="K102" s="1" t="s">
        <v>156</v>
      </c>
    </row>
    <row r="103" spans="10:11" x14ac:dyDescent="0.25">
      <c r="J103" s="1" t="s">
        <v>157</v>
      </c>
      <c r="K103" s="1" t="s">
        <v>158</v>
      </c>
    </row>
    <row r="104" spans="10:11" x14ac:dyDescent="0.25">
      <c r="J104" s="1" t="s">
        <v>159</v>
      </c>
      <c r="K104" s="1" t="s">
        <v>160</v>
      </c>
    </row>
    <row r="105" spans="10:11" x14ac:dyDescent="0.25">
      <c r="J105" s="1" t="s">
        <v>161</v>
      </c>
      <c r="K105" s="1" t="s">
        <v>162</v>
      </c>
    </row>
    <row r="106" spans="10:11" x14ac:dyDescent="0.25">
      <c r="J106" s="1" t="s">
        <v>163</v>
      </c>
      <c r="K106" s="1" t="s">
        <v>164</v>
      </c>
    </row>
    <row r="107" spans="10:11" x14ac:dyDescent="0.25">
      <c r="J107" s="1" t="s">
        <v>165</v>
      </c>
      <c r="K107" s="1" t="s">
        <v>166</v>
      </c>
    </row>
    <row r="108" spans="10:11" x14ac:dyDescent="0.25">
      <c r="J108" s="1" t="s">
        <v>167</v>
      </c>
      <c r="K108" s="1" t="s">
        <v>168</v>
      </c>
    </row>
    <row r="109" spans="10:11" x14ac:dyDescent="0.25">
      <c r="J109" s="1" t="s">
        <v>169</v>
      </c>
      <c r="K109" s="1" t="s">
        <v>170</v>
      </c>
    </row>
    <row r="110" spans="10:11" x14ac:dyDescent="0.25">
      <c r="J110" s="1" t="s">
        <v>171</v>
      </c>
      <c r="K110" s="1" t="s">
        <v>172</v>
      </c>
    </row>
    <row r="111" spans="10:11" x14ac:dyDescent="0.25">
      <c r="J111" s="1" t="s">
        <v>173</v>
      </c>
      <c r="K111" s="1" t="s">
        <v>174</v>
      </c>
    </row>
    <row r="112" spans="10:11" x14ac:dyDescent="0.25">
      <c r="J112" s="1" t="s">
        <v>175</v>
      </c>
      <c r="K112" s="1" t="s">
        <v>176</v>
      </c>
    </row>
    <row r="113" spans="10:11" x14ac:dyDescent="0.25">
      <c r="J113" s="1" t="s">
        <v>177</v>
      </c>
      <c r="K113" s="1" t="s">
        <v>178</v>
      </c>
    </row>
    <row r="114" spans="10:11" x14ac:dyDescent="0.25">
      <c r="J114" s="1" t="s">
        <v>179</v>
      </c>
      <c r="K114" s="1" t="s">
        <v>180</v>
      </c>
    </row>
    <row r="115" spans="10:11" x14ac:dyDescent="0.25">
      <c r="J115" s="1" t="s">
        <v>181</v>
      </c>
      <c r="K115" s="1" t="s">
        <v>182</v>
      </c>
    </row>
    <row r="116" spans="10:11" x14ac:dyDescent="0.25">
      <c r="J116" s="1" t="s">
        <v>183</v>
      </c>
      <c r="K116" s="1" t="s">
        <v>184</v>
      </c>
    </row>
    <row r="117" spans="10:11" x14ac:dyDescent="0.25">
      <c r="J117" s="1" t="s">
        <v>185</v>
      </c>
      <c r="K117" s="1" t="s">
        <v>186</v>
      </c>
    </row>
    <row r="118" spans="10:11" x14ac:dyDescent="0.25">
      <c r="J118" s="1" t="s">
        <v>187</v>
      </c>
      <c r="K118" s="1" t="s">
        <v>188</v>
      </c>
    </row>
    <row r="119" spans="10:11" x14ac:dyDescent="0.25">
      <c r="J119" s="1" t="s">
        <v>206</v>
      </c>
      <c r="K119" s="1" t="s">
        <v>207</v>
      </c>
    </row>
    <row r="120" spans="10:11" x14ac:dyDescent="0.25">
      <c r="J120" s="1" t="s">
        <v>208</v>
      </c>
      <c r="K120" s="1" t="s">
        <v>209</v>
      </c>
    </row>
    <row r="121" spans="10:11" x14ac:dyDescent="0.25">
      <c r="J121" s="1" t="s">
        <v>210</v>
      </c>
      <c r="K121" s="1" t="s">
        <v>211</v>
      </c>
    </row>
    <row r="122" spans="10:11" x14ac:dyDescent="0.25">
      <c r="J122" s="1" t="s">
        <v>212</v>
      </c>
      <c r="K122" s="1" t="s">
        <v>213</v>
      </c>
    </row>
    <row r="123" spans="10:11" x14ac:dyDescent="0.25">
      <c r="J123" s="1" t="s">
        <v>214</v>
      </c>
      <c r="K123" s="1" t="s">
        <v>215</v>
      </c>
    </row>
    <row r="124" spans="10:11" x14ac:dyDescent="0.25">
      <c r="J124" s="1" t="s">
        <v>216</v>
      </c>
      <c r="K124" s="1" t="s">
        <v>217</v>
      </c>
    </row>
    <row r="125" spans="10:11" x14ac:dyDescent="0.25">
      <c r="J125" s="1" t="s">
        <v>218</v>
      </c>
      <c r="K125" s="1" t="s">
        <v>219</v>
      </c>
    </row>
    <row r="126" spans="10:11" x14ac:dyDescent="0.25">
      <c r="J126" s="1" t="s">
        <v>220</v>
      </c>
      <c r="K126" s="1" t="s">
        <v>221</v>
      </c>
    </row>
    <row r="127" spans="10:11" x14ac:dyDescent="0.25">
      <c r="J127" s="1" t="s">
        <v>222</v>
      </c>
      <c r="K127" s="1" t="s">
        <v>223</v>
      </c>
    </row>
    <row r="128" spans="10:11" x14ac:dyDescent="0.25">
      <c r="J128" s="1" t="s">
        <v>224</v>
      </c>
      <c r="K128" s="1" t="s">
        <v>225</v>
      </c>
    </row>
    <row r="129" spans="10:11" x14ac:dyDescent="0.25">
      <c r="J129" s="1" t="s">
        <v>226</v>
      </c>
      <c r="K129" s="1" t="s">
        <v>227</v>
      </c>
    </row>
    <row r="130" spans="10:11" x14ac:dyDescent="0.25">
      <c r="J130" s="1" t="s">
        <v>228</v>
      </c>
      <c r="K130" s="1" t="s">
        <v>229</v>
      </c>
    </row>
    <row r="131" spans="10:11" x14ac:dyDescent="0.25">
      <c r="J131" s="1" t="s">
        <v>230</v>
      </c>
      <c r="K131" s="1" t="s">
        <v>231</v>
      </c>
    </row>
    <row r="132" spans="10:11" x14ac:dyDescent="0.25">
      <c r="J132" s="1" t="s">
        <v>232</v>
      </c>
      <c r="K132" s="1" t="s">
        <v>233</v>
      </c>
    </row>
    <row r="133" spans="10:11" x14ac:dyDescent="0.25">
      <c r="J133" s="1" t="s">
        <v>234</v>
      </c>
      <c r="K133" s="1" t="s">
        <v>235</v>
      </c>
    </row>
    <row r="134" spans="10:11" x14ac:dyDescent="0.25">
      <c r="J134" s="1" t="s">
        <v>236</v>
      </c>
      <c r="K134" s="1" t="s">
        <v>237</v>
      </c>
    </row>
    <row r="135" spans="10:11" x14ac:dyDescent="0.25">
      <c r="J135" s="1" t="s">
        <v>238</v>
      </c>
      <c r="K135" s="1" t="s">
        <v>239</v>
      </c>
    </row>
    <row r="136" spans="10:11" x14ac:dyDescent="0.25">
      <c r="J136" s="1" t="s">
        <v>240</v>
      </c>
      <c r="K136" s="1" t="s">
        <v>241</v>
      </c>
    </row>
    <row r="137" spans="10:11" x14ac:dyDescent="0.25">
      <c r="J137" s="1" t="s">
        <v>242</v>
      </c>
      <c r="K137" s="1" t="s">
        <v>243</v>
      </c>
    </row>
    <row r="138" spans="10:11" x14ac:dyDescent="0.25">
      <c r="J138" s="1" t="s">
        <v>244</v>
      </c>
      <c r="K138" s="1" t="s">
        <v>245</v>
      </c>
    </row>
    <row r="139" spans="10:11" x14ac:dyDescent="0.25">
      <c r="J139" s="1" t="s">
        <v>246</v>
      </c>
      <c r="K139" s="1" t="s">
        <v>247</v>
      </c>
    </row>
    <row r="140" spans="10:11" x14ac:dyDescent="0.25">
      <c r="J140" s="1" t="s">
        <v>248</v>
      </c>
      <c r="K140" s="1" t="s">
        <v>249</v>
      </c>
    </row>
    <row r="141" spans="10:11" x14ac:dyDescent="0.25">
      <c r="J141" s="1" t="s">
        <v>250</v>
      </c>
      <c r="K141" s="1" t="s">
        <v>251</v>
      </c>
    </row>
    <row r="142" spans="10:11" x14ac:dyDescent="0.25">
      <c r="J142" s="1" t="s">
        <v>252</v>
      </c>
      <c r="K142" s="1" t="s">
        <v>253</v>
      </c>
    </row>
    <row r="143" spans="10:11" x14ac:dyDescent="0.25">
      <c r="J143" s="1" t="s">
        <v>254</v>
      </c>
      <c r="K143" s="1" t="s">
        <v>255</v>
      </c>
    </row>
    <row r="144" spans="10:11" x14ac:dyDescent="0.25">
      <c r="J144" s="1" t="s">
        <v>256</v>
      </c>
      <c r="K144" s="1" t="s">
        <v>257</v>
      </c>
    </row>
    <row r="145" spans="10:11" x14ac:dyDescent="0.25">
      <c r="J145" s="1" t="s">
        <v>258</v>
      </c>
      <c r="K145" s="1" t="s">
        <v>259</v>
      </c>
    </row>
    <row r="146" spans="10:11" x14ac:dyDescent="0.25">
      <c r="J146" s="1" t="s">
        <v>260</v>
      </c>
      <c r="K146" s="1" t="s">
        <v>261</v>
      </c>
    </row>
    <row r="147" spans="10:11" x14ac:dyDescent="0.25">
      <c r="J147" s="1" t="s">
        <v>262</v>
      </c>
      <c r="K147" s="1" t="s">
        <v>263</v>
      </c>
    </row>
    <row r="148" spans="10:11" x14ac:dyDescent="0.25">
      <c r="J148" s="1" t="s">
        <v>264</v>
      </c>
      <c r="K148" s="1" t="s">
        <v>265</v>
      </c>
    </row>
    <row r="149" spans="10:11" x14ac:dyDescent="0.25">
      <c r="J149" s="1" t="s">
        <v>266</v>
      </c>
      <c r="K149" s="1" t="s">
        <v>267</v>
      </c>
    </row>
    <row r="150" spans="10:11" x14ac:dyDescent="0.25">
      <c r="J150" s="1" t="s">
        <v>268</v>
      </c>
      <c r="K150" s="1" t="s">
        <v>269</v>
      </c>
    </row>
    <row r="151" spans="10:11" x14ac:dyDescent="0.25">
      <c r="J151" s="1" t="s">
        <v>270</v>
      </c>
      <c r="K151" s="1" t="s">
        <v>271</v>
      </c>
    </row>
    <row r="152" spans="10:11" x14ac:dyDescent="0.25">
      <c r="J152" s="1" t="s">
        <v>272</v>
      </c>
      <c r="K152" s="1" t="s">
        <v>273</v>
      </c>
    </row>
    <row r="153" spans="10:11" x14ac:dyDescent="0.25">
      <c r="J153" s="1" t="s">
        <v>274</v>
      </c>
      <c r="K153" s="1" t="s">
        <v>275</v>
      </c>
    </row>
    <row r="154" spans="10:11" x14ac:dyDescent="0.25">
      <c r="J154" s="1" t="s">
        <v>276</v>
      </c>
      <c r="K154" s="1" t="s">
        <v>277</v>
      </c>
    </row>
    <row r="155" spans="10:11" x14ac:dyDescent="0.25">
      <c r="J155" s="1" t="s">
        <v>278</v>
      </c>
      <c r="K155" s="1" t="s">
        <v>192</v>
      </c>
    </row>
    <row r="156" spans="10:11" x14ac:dyDescent="0.25">
      <c r="J156" s="1" t="s">
        <v>193</v>
      </c>
      <c r="K156" s="1" t="s">
        <v>194</v>
      </c>
    </row>
    <row r="157" spans="10:11" x14ac:dyDescent="0.25">
      <c r="J157" s="1" t="s">
        <v>195</v>
      </c>
      <c r="K157" s="1" t="s">
        <v>197</v>
      </c>
    </row>
    <row r="158" spans="10:11" x14ac:dyDescent="0.25">
      <c r="J158" s="1" t="s">
        <v>198</v>
      </c>
      <c r="K158" s="1" t="s">
        <v>199</v>
      </c>
    </row>
    <row r="159" spans="10:11" x14ac:dyDescent="0.25">
      <c r="J159" s="1" t="s">
        <v>200</v>
      </c>
      <c r="K159" s="1" t="s">
        <v>201</v>
      </c>
    </row>
    <row r="160" spans="10:11" x14ac:dyDescent="0.25">
      <c r="J160" s="1" t="s">
        <v>202</v>
      </c>
      <c r="K160" s="1" t="s">
        <v>203</v>
      </c>
    </row>
    <row r="161" spans="10:11" x14ac:dyDescent="0.25">
      <c r="J161" s="1" t="s">
        <v>204</v>
      </c>
      <c r="K161" s="1" t="s">
        <v>205</v>
      </c>
    </row>
    <row r="162" spans="10:11" x14ac:dyDescent="0.25">
      <c r="J162" s="1" t="s">
        <v>339</v>
      </c>
      <c r="K162" s="1" t="s">
        <v>340</v>
      </c>
    </row>
    <row r="163" spans="10:11" x14ac:dyDescent="0.25">
      <c r="J163" s="1" t="s">
        <v>189</v>
      </c>
      <c r="K163" s="1" t="s">
        <v>190</v>
      </c>
    </row>
    <row r="164" spans="10:11" x14ac:dyDescent="0.25">
      <c r="J164" s="1" t="s">
        <v>191</v>
      </c>
      <c r="K164" s="1" t="s">
        <v>279</v>
      </c>
    </row>
    <row r="165" spans="10:11" x14ac:dyDescent="0.25">
      <c r="J165" s="1" t="s">
        <v>280</v>
      </c>
      <c r="K165" s="1" t="s">
        <v>281</v>
      </c>
    </row>
    <row r="166" spans="10:11" x14ac:dyDescent="0.25">
      <c r="J166" s="1" t="s">
        <v>282</v>
      </c>
      <c r="K166" s="1" t="s">
        <v>283</v>
      </c>
    </row>
    <row r="167" spans="10:11" x14ac:dyDescent="0.25">
      <c r="J167" s="1" t="s">
        <v>284</v>
      </c>
      <c r="K167" s="1" t="s">
        <v>285</v>
      </c>
    </row>
    <row r="168" spans="10:11" x14ac:dyDescent="0.25">
      <c r="J168" s="1" t="s">
        <v>286</v>
      </c>
      <c r="K168" s="1" t="s">
        <v>287</v>
      </c>
    </row>
    <row r="169" spans="10:11" x14ac:dyDescent="0.25">
      <c r="J169" s="1" t="s">
        <v>288</v>
      </c>
      <c r="K169" s="1" t="s">
        <v>289</v>
      </c>
    </row>
    <row r="170" spans="10:11" x14ac:dyDescent="0.25">
      <c r="J170" s="1" t="s">
        <v>290</v>
      </c>
      <c r="K170" s="1" t="s">
        <v>291</v>
      </c>
    </row>
    <row r="171" spans="10:11" x14ac:dyDescent="0.25">
      <c r="J171" s="1" t="s">
        <v>292</v>
      </c>
      <c r="K171" s="1" t="s">
        <v>293</v>
      </c>
    </row>
  </sheetData>
  <dataConsolidate/>
  <phoneticPr fontId="0" type="noConversion"/>
  <dataValidations count="2">
    <dataValidation type="list" allowBlank="1" showInputMessage="1" showErrorMessage="1" sqref="D6">
      <formula1>UnitList</formula1>
    </dataValidation>
    <dataValidation type="list" allowBlank="1" showInputMessage="1" showErrorMessage="1" sqref="D7">
      <formula1>ScaleList</formula1>
    </dataValidation>
  </dataValidations>
  <hyperlinks>
    <hyperlink ref="K23" r:id="rId1" display="http://www.xe.com/euro.htm"/>
    <hyperlink ref="K80" location="cfa" display="cfa"/>
  </hyperlinks>
  <pageMargins left="0.7" right="0.7" top="0.75" bottom="0.75" header="0.3" footer="0.3"/>
  <pageSetup paperSize="9" orientation="portrait" verticalDpi="18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ColWidth="9.140625" defaultRowHeight="15" x14ac:dyDescent="0.25"/>
  <cols>
    <col min="1" max="16384" width="9.140625" style="1"/>
  </cols>
  <sheetData/>
  <sheetProtection selectLockedCells="1"/>
  <dataConsolidate/>
  <phoneticPr fontId="0"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1"/>
  <sheetViews>
    <sheetView workbookViewId="0"/>
  </sheetViews>
  <sheetFormatPr defaultColWidth="9.140625" defaultRowHeight="15" x14ac:dyDescent="0.25"/>
  <cols>
    <col min="1" max="16384" width="9.140625" style="1"/>
  </cols>
  <sheetData>
    <row r="1" spans="1:2" x14ac:dyDescent="0.25">
      <c r="A1" s="1" t="s">
        <v>584</v>
      </c>
      <c r="B1" s="1" t="s">
        <v>724</v>
      </c>
    </row>
  </sheetData>
  <sheetProtection selectLockedCells="1"/>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election activeCell="A2" sqref="A2"/>
    </sheetView>
  </sheetViews>
  <sheetFormatPr defaultColWidth="9.140625" defaultRowHeight="15" x14ac:dyDescent="0.25"/>
  <cols>
    <col min="1" max="16384" width="9.140625" style="1"/>
  </cols>
  <sheetData/>
  <sheetProtection selectLockedCells="1"/>
  <phoneticPr fontId="2" type="noConversion"/>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D1:J11"/>
  <sheetViews>
    <sheetView topLeftCell="D1" workbookViewId="0">
      <selection activeCell="E28" sqref="E28"/>
    </sheetView>
  </sheetViews>
  <sheetFormatPr defaultColWidth="9.140625" defaultRowHeight="15" x14ac:dyDescent="0.25"/>
  <cols>
    <col min="1" max="3" width="0" style="56" hidden="1" customWidth="1"/>
    <col min="4" max="4" width="9.140625" style="56"/>
    <col min="5" max="5" width="82.85546875" style="56" customWidth="1"/>
    <col min="6" max="16384" width="9.140625" style="56"/>
  </cols>
  <sheetData>
    <row r="1" spans="4:10" ht="41.25" customHeight="1" x14ac:dyDescent="0.35">
      <c r="D1" s="91" t="s">
        <v>794</v>
      </c>
      <c r="E1" s="91"/>
    </row>
    <row r="4" spans="4:10" x14ac:dyDescent="0.25">
      <c r="E4" s="55" t="s">
        <v>724</v>
      </c>
      <c r="H4" s="68" t="s">
        <v>786</v>
      </c>
      <c r="I4" s="68"/>
      <c r="J4" s="68"/>
    </row>
    <row r="5" spans="4:10" x14ac:dyDescent="0.25">
      <c r="E5" s="73" t="s">
        <v>795</v>
      </c>
      <c r="H5" s="70"/>
      <c r="I5" s="67"/>
      <c r="J5" s="67" t="s">
        <v>787</v>
      </c>
    </row>
    <row r="6" spans="4:10" x14ac:dyDescent="0.25">
      <c r="D6" s="75"/>
      <c r="E6" s="55" t="s">
        <v>796</v>
      </c>
      <c r="H6" s="66"/>
      <c r="I6" s="67"/>
      <c r="J6" s="67" t="s">
        <v>788</v>
      </c>
    </row>
    <row r="7" spans="4:10" x14ac:dyDescent="0.25">
      <c r="D7" s="75"/>
      <c r="E7" s="55" t="s">
        <v>797</v>
      </c>
      <c r="H7" s="71"/>
      <c r="I7" s="67"/>
      <c r="J7" s="65" t="s">
        <v>789</v>
      </c>
    </row>
    <row r="8" spans="4:10" x14ac:dyDescent="0.25">
      <c r="E8" s="55" t="s">
        <v>769</v>
      </c>
      <c r="H8" s="64"/>
      <c r="I8" s="67"/>
      <c r="J8" s="67" t="s">
        <v>790</v>
      </c>
    </row>
    <row r="9" spans="4:10" x14ac:dyDescent="0.25">
      <c r="H9" s="72"/>
      <c r="I9" s="67"/>
      <c r="J9" s="67" t="s">
        <v>791</v>
      </c>
    </row>
    <row r="10" spans="4:10" x14ac:dyDescent="0.25">
      <c r="H10" s="63"/>
      <c r="I10" s="67"/>
      <c r="J10" s="67" t="s">
        <v>792</v>
      </c>
    </row>
    <row r="11" spans="4:10" x14ac:dyDescent="0.25">
      <c r="H11" s="69"/>
      <c r="I11" s="67"/>
      <c r="J11" s="65" t="s">
        <v>793</v>
      </c>
    </row>
  </sheetData>
  <mergeCells count="1">
    <mergeCell ref="D1:E1"/>
  </mergeCells>
  <hyperlinks>
    <hyperlink ref="E4" location="'General Information'!A1" display="General Information"/>
    <hyperlink ref="E5" location="'Section-A'!A1" display="Section A"/>
    <hyperlink ref="E6" location="'Section-B'!R1C1" display="Section B"/>
    <hyperlink ref="E7" location="'Section-C'!R1C1" display="Section C"/>
    <hyperlink ref="E8" location="'Authorised Signatory'!R1C1" display="Authorised Signatory"/>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J30"/>
  <sheetViews>
    <sheetView showGridLines="0" tabSelected="1" topLeftCell="D1" workbookViewId="0">
      <selection sqref="A1:C1048576"/>
    </sheetView>
  </sheetViews>
  <sheetFormatPr defaultRowHeight="15" x14ac:dyDescent="0.25"/>
  <cols>
    <col min="1" max="1" width="15.85546875" hidden="1" customWidth="1"/>
    <col min="2" max="2" width="20.5703125" hidden="1" customWidth="1"/>
    <col min="3" max="3" width="11.140625" hidden="1" customWidth="1"/>
    <col min="4" max="4" width="49" customWidth="1"/>
    <col min="5" max="5" width="47.85546875" customWidth="1"/>
  </cols>
  <sheetData>
    <row r="1" spans="1:10" ht="27.95" customHeight="1" x14ac:dyDescent="0.3">
      <c r="A1" s="10" t="s">
        <v>114</v>
      </c>
      <c r="D1" s="92" t="s">
        <v>724</v>
      </c>
      <c r="E1" s="92"/>
      <c r="F1" s="92"/>
      <c r="G1" s="92"/>
      <c r="H1" s="92"/>
    </row>
    <row r="3" spans="1:10" x14ac:dyDescent="0.25">
      <c r="D3" s="39" t="s">
        <v>770</v>
      </c>
      <c r="E3" s="39"/>
    </row>
    <row r="4" spans="1:10" x14ac:dyDescent="0.25">
      <c r="A4" s="77"/>
      <c r="B4" s="77"/>
      <c r="C4" s="77" t="s">
        <v>115</v>
      </c>
      <c r="D4" s="82"/>
      <c r="E4" s="77"/>
      <c r="F4" s="77"/>
      <c r="G4" s="77"/>
      <c r="J4" s="37"/>
    </row>
    <row r="5" spans="1:10" hidden="1" x14ac:dyDescent="0.25">
      <c r="A5" s="77"/>
      <c r="B5" s="77"/>
      <c r="C5" s="77"/>
      <c r="D5" s="77"/>
      <c r="E5" s="77"/>
      <c r="F5" s="77"/>
      <c r="G5" s="77"/>
    </row>
    <row r="6" spans="1:10" hidden="1" x14ac:dyDescent="0.25">
      <c r="A6" s="77"/>
      <c r="B6" s="77"/>
      <c r="C6" s="77"/>
      <c r="D6" s="77"/>
      <c r="E6" s="77"/>
      <c r="F6" s="77"/>
      <c r="G6" s="77"/>
    </row>
    <row r="7" spans="1:10" hidden="1" x14ac:dyDescent="0.25">
      <c r="A7" s="77"/>
      <c r="B7" s="77"/>
      <c r="C7" s="77" t="s">
        <v>524</v>
      </c>
      <c r="D7" s="77" t="s">
        <v>528</v>
      </c>
      <c r="E7" s="77"/>
      <c r="F7" s="77" t="s">
        <v>523</v>
      </c>
      <c r="G7" s="77" t="s">
        <v>525</v>
      </c>
    </row>
    <row r="8" spans="1:10" hidden="1" x14ac:dyDescent="0.25">
      <c r="A8" s="77"/>
      <c r="B8" s="77"/>
      <c r="C8" s="77" t="s">
        <v>523</v>
      </c>
      <c r="G8" s="77"/>
    </row>
    <row r="9" spans="1:10" x14ac:dyDescent="0.25">
      <c r="A9" s="77" t="s">
        <v>676</v>
      </c>
      <c r="B9" s="77"/>
      <c r="C9" s="77"/>
      <c r="D9" s="34" t="s">
        <v>673</v>
      </c>
      <c r="E9" s="51" t="str">
        <f>StartUp!D26</f>
        <v>Report on quality Operating Results</v>
      </c>
      <c r="G9" s="77"/>
    </row>
    <row r="10" spans="1:10" x14ac:dyDescent="0.25">
      <c r="A10" s="77" t="s">
        <v>677</v>
      </c>
      <c r="B10" s="77"/>
      <c r="C10" s="77"/>
      <c r="D10" s="34" t="s">
        <v>674</v>
      </c>
      <c r="E10" s="51" t="str">
        <f>StartUp!D27</f>
        <v>ROR</v>
      </c>
      <c r="G10" s="77"/>
    </row>
    <row r="11" spans="1:10" x14ac:dyDescent="0.25">
      <c r="A11" s="77" t="s">
        <v>122</v>
      </c>
      <c r="B11" s="77"/>
      <c r="C11" s="77"/>
      <c r="D11" s="14" t="s">
        <v>116</v>
      </c>
      <c r="E11" s="51">
        <f>StartUp!D17</f>
        <v>0</v>
      </c>
      <c r="G11" s="77"/>
    </row>
    <row r="12" spans="1:10" x14ac:dyDescent="0.25">
      <c r="A12" s="77" t="s">
        <v>641</v>
      </c>
      <c r="B12" s="77"/>
      <c r="C12" s="77"/>
      <c r="D12" s="14" t="s">
        <v>640</v>
      </c>
      <c r="E12" s="51">
        <f>StartUp!D16</f>
        <v>0</v>
      </c>
      <c r="G12" s="77"/>
    </row>
    <row r="13" spans="1:10" x14ac:dyDescent="0.25">
      <c r="A13" s="77" t="s">
        <v>123</v>
      </c>
      <c r="B13" s="77"/>
      <c r="C13" s="77"/>
      <c r="D13" s="14" t="s">
        <v>117</v>
      </c>
      <c r="E13" s="15"/>
      <c r="G13" s="77"/>
    </row>
    <row r="14" spans="1:10" x14ac:dyDescent="0.25">
      <c r="A14" s="77" t="s">
        <v>124</v>
      </c>
      <c r="B14" s="77"/>
      <c r="C14" s="77"/>
      <c r="D14" s="14" t="s">
        <v>118</v>
      </c>
      <c r="E14" s="21">
        <f>StartUp!G9</f>
        <v>0</v>
      </c>
      <c r="G14" s="77"/>
    </row>
    <row r="15" spans="1:10" x14ac:dyDescent="0.25">
      <c r="A15" s="77" t="s">
        <v>644</v>
      </c>
      <c r="B15" s="77"/>
      <c r="C15" s="77"/>
      <c r="D15" s="14" t="s">
        <v>642</v>
      </c>
      <c r="E15" s="51" t="str">
        <f>StartUp!D22</f>
        <v>Quarterly</v>
      </c>
      <c r="G15" s="77"/>
    </row>
    <row r="16" spans="1:10" x14ac:dyDescent="0.25">
      <c r="A16" s="77" t="s">
        <v>125</v>
      </c>
      <c r="B16" s="77"/>
      <c r="C16" s="77"/>
      <c r="D16" s="14" t="s">
        <v>119</v>
      </c>
      <c r="E16" s="53"/>
      <c r="G16" s="77"/>
    </row>
    <row r="17" spans="1:7" x14ac:dyDescent="0.25">
      <c r="A17" s="77" t="s">
        <v>126</v>
      </c>
      <c r="B17" s="77"/>
      <c r="C17" s="77"/>
      <c r="D17" s="14" t="s">
        <v>121</v>
      </c>
      <c r="E17" s="16"/>
      <c r="G17" s="77"/>
    </row>
    <row r="18" spans="1:7" x14ac:dyDescent="0.25">
      <c r="A18" s="77" t="s">
        <v>645</v>
      </c>
      <c r="B18" s="77"/>
      <c r="C18" s="77"/>
      <c r="D18" s="14" t="s">
        <v>643</v>
      </c>
      <c r="E18" s="84"/>
      <c r="G18" s="77"/>
    </row>
    <row r="19" spans="1:7" x14ac:dyDescent="0.25">
      <c r="A19" s="77" t="s">
        <v>127</v>
      </c>
      <c r="B19" s="77"/>
      <c r="C19" s="77"/>
      <c r="D19" s="14" t="s">
        <v>120</v>
      </c>
      <c r="E19" s="16"/>
      <c r="G19" s="77"/>
    </row>
    <row r="20" spans="1:7" x14ac:dyDescent="0.25">
      <c r="A20" s="77" t="s">
        <v>649</v>
      </c>
      <c r="B20" s="77"/>
      <c r="C20" s="77"/>
      <c r="D20" s="14" t="s">
        <v>723</v>
      </c>
      <c r="E20" s="51">
        <f>StartUp!D25</f>
        <v>0</v>
      </c>
      <c r="G20" s="77"/>
    </row>
    <row r="21" spans="1:7" x14ac:dyDescent="0.25">
      <c r="A21" s="77" t="s">
        <v>650</v>
      </c>
      <c r="B21" s="77"/>
      <c r="C21" s="77"/>
      <c r="D21" s="34" t="s">
        <v>594</v>
      </c>
      <c r="E21" s="16"/>
      <c r="G21" s="77"/>
    </row>
    <row r="22" spans="1:7" x14ac:dyDescent="0.25">
      <c r="A22" s="77" t="s">
        <v>651</v>
      </c>
      <c r="B22" s="77"/>
      <c r="C22" s="77"/>
      <c r="D22" s="34" t="s">
        <v>595</v>
      </c>
      <c r="E22" s="16"/>
      <c r="G22" s="77"/>
    </row>
    <row r="23" spans="1:7" x14ac:dyDescent="0.25">
      <c r="A23" s="77" t="s">
        <v>540</v>
      </c>
      <c r="B23" s="77"/>
      <c r="C23" s="77"/>
      <c r="D23" s="34" t="s">
        <v>596</v>
      </c>
      <c r="E23" s="16"/>
      <c r="G23" s="77"/>
    </row>
    <row r="24" spans="1:7" x14ac:dyDescent="0.25">
      <c r="A24" s="77" t="s">
        <v>800</v>
      </c>
      <c r="B24" s="77"/>
      <c r="C24" s="77"/>
      <c r="D24" s="74" t="s">
        <v>798</v>
      </c>
      <c r="E24" s="51" t="s">
        <v>799</v>
      </c>
      <c r="G24" s="77"/>
    </row>
    <row r="25" spans="1:7" x14ac:dyDescent="0.25">
      <c r="A25" s="77" t="s">
        <v>678</v>
      </c>
      <c r="B25" s="77"/>
      <c r="C25" s="77"/>
      <c r="D25" s="34" t="s">
        <v>675</v>
      </c>
      <c r="E25" s="51" t="str">
        <f>StartUp!D28</f>
        <v>V2.3</v>
      </c>
      <c r="G25" s="77"/>
    </row>
    <row r="26" spans="1:7" x14ac:dyDescent="0.25">
      <c r="A26" s="77" t="s">
        <v>628</v>
      </c>
      <c r="B26" s="77"/>
      <c r="C26" s="77"/>
      <c r="D26" s="14" t="s">
        <v>627</v>
      </c>
      <c r="E26" s="52"/>
      <c r="G26" s="77"/>
    </row>
    <row r="27" spans="1:7" x14ac:dyDescent="0.25">
      <c r="A27" s="77" t="s">
        <v>680</v>
      </c>
      <c r="B27" s="77"/>
      <c r="C27" s="77"/>
      <c r="D27" s="48" t="s">
        <v>679</v>
      </c>
      <c r="E27" s="49">
        <f>StartUp!G8</f>
        <v>0</v>
      </c>
      <c r="G27" s="77"/>
    </row>
    <row r="28" spans="1:7" x14ac:dyDescent="0.25">
      <c r="A28" s="77"/>
      <c r="B28" s="77"/>
      <c r="C28" s="77"/>
      <c r="D28" s="93" t="s">
        <v>801</v>
      </c>
      <c r="E28" s="94"/>
      <c r="F28" s="76"/>
      <c r="G28" s="77"/>
    </row>
    <row r="29" spans="1:7" x14ac:dyDescent="0.25">
      <c r="A29" s="77"/>
      <c r="B29" s="77"/>
      <c r="C29" s="77" t="s">
        <v>523</v>
      </c>
      <c r="G29" s="77"/>
    </row>
    <row r="30" spans="1:7" x14ac:dyDescent="0.25">
      <c r="A30" s="77"/>
      <c r="B30" s="77"/>
      <c r="C30" s="77" t="s">
        <v>526</v>
      </c>
      <c r="D30" s="77"/>
      <c r="E30" s="77"/>
      <c r="F30" s="77"/>
      <c r="G30" s="77" t="s">
        <v>527</v>
      </c>
    </row>
  </sheetData>
  <mergeCells count="2">
    <mergeCell ref="D1:H1"/>
    <mergeCell ref="D28:E28"/>
  </mergeCells>
  <phoneticPr fontId="2" type="noConversion"/>
  <dataValidations count="5">
    <dataValidation allowBlank="1" showInputMessage="1" errorTitle="Input Error" error="Please enter a valid value from dropdown" sqref="E20"/>
    <dataValidation allowBlank="1" showInputMessage="1" errorTitle="Input Error" sqref="E17"/>
    <dataValidation type="list" allowBlank="1" showInputMessage="1" showErrorMessage="1" errorTitle="Input Error" error="Please enter a valid value from dropdown" sqref="E19">
      <formula1>"Validated,Un-Validated"</formula1>
    </dataValidation>
    <dataValidation allowBlank="1" showInputMessage="1" showErrorMessage="1" errorTitle="Input Error" error="Please enter a valid value from dropdown" sqref="E24"/>
    <dataValidation type="list" allowBlank="1" showInputMessage="1" showErrorMessage="1" errorTitle="Input Error" error="Please enter a valid value from dropdown" sqref="E21:E23">
      <formula1>"YES,NO"</formula1>
    </dataValidation>
  </dataValidations>
  <hyperlinks>
    <hyperlink ref="D3" location="Navigation!A1" display="Back To Navigation Page"/>
  </hyperlinks>
  <pageMargins left="0.75" right="0.75" top="1" bottom="1" header="0.5" footer="0.5"/>
  <pageSetup orientation="portrait" horizont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L177"/>
  <sheetViews>
    <sheetView showGridLines="0" topLeftCell="D15" workbookViewId="0">
      <selection activeCell="D29" sqref="D29"/>
    </sheetView>
  </sheetViews>
  <sheetFormatPr defaultRowHeight="15" x14ac:dyDescent="0.25"/>
  <cols>
    <col min="1" max="1" width="19" style="86" hidden="1" customWidth="1"/>
    <col min="2" max="2" width="18.85546875" style="86" hidden="1" customWidth="1"/>
    <col min="3" max="3" width="23.5703125" style="86" hidden="1" customWidth="1"/>
    <col min="4" max="4" width="71.7109375" customWidth="1"/>
    <col min="5" max="5" width="15.28515625" customWidth="1"/>
    <col min="6" max="6" width="18" customWidth="1"/>
    <col min="7" max="7" width="15.42578125" customWidth="1"/>
    <col min="8" max="8" width="18.28515625" customWidth="1"/>
    <col min="9" max="9" width="15.85546875" customWidth="1"/>
    <col min="10" max="10" width="18.28515625" customWidth="1"/>
  </cols>
  <sheetData>
    <row r="1" spans="1:12" ht="27.95" customHeight="1" x14ac:dyDescent="0.3">
      <c r="A1" s="85" t="s">
        <v>822</v>
      </c>
      <c r="D1" s="92" t="s">
        <v>716</v>
      </c>
      <c r="E1" s="92"/>
      <c r="F1" s="92"/>
      <c r="G1" s="92"/>
      <c r="H1" s="92"/>
      <c r="I1" s="92"/>
      <c r="J1" s="92"/>
    </row>
    <row r="2" spans="1:12" x14ac:dyDescent="0.25">
      <c r="D2" s="39" t="s">
        <v>770</v>
      </c>
    </row>
    <row r="3" spans="1:12" x14ac:dyDescent="0.25">
      <c r="E3" s="39"/>
    </row>
    <row r="4" spans="1:12" x14ac:dyDescent="0.25">
      <c r="A4" s="77"/>
      <c r="B4" s="77"/>
      <c r="C4" s="77" t="s">
        <v>824</v>
      </c>
      <c r="D4" s="77"/>
      <c r="E4" s="77"/>
      <c r="F4" s="77"/>
      <c r="G4" s="77"/>
      <c r="H4" s="77"/>
      <c r="I4" s="77"/>
      <c r="J4" s="77"/>
      <c r="K4" s="77"/>
      <c r="L4" s="77"/>
    </row>
    <row r="5" spans="1:12" x14ac:dyDescent="0.25">
      <c r="A5" s="77"/>
      <c r="B5" s="77"/>
      <c r="C5" s="77"/>
      <c r="D5" s="77"/>
      <c r="E5" s="77"/>
      <c r="F5" s="77"/>
      <c r="G5" s="77"/>
      <c r="H5" s="77"/>
      <c r="I5" s="77"/>
      <c r="J5" s="77"/>
      <c r="K5" s="77"/>
      <c r="L5" s="77"/>
    </row>
    <row r="6" spans="1:12" x14ac:dyDescent="0.25">
      <c r="A6" s="77"/>
      <c r="B6" s="77"/>
      <c r="C6" s="77"/>
      <c r="D6" s="77"/>
      <c r="E6" s="77" t="s">
        <v>50</v>
      </c>
      <c r="F6" s="77" t="s">
        <v>50</v>
      </c>
      <c r="G6" s="77" t="s">
        <v>51</v>
      </c>
      <c r="H6" s="77" t="s">
        <v>51</v>
      </c>
      <c r="I6" s="77"/>
      <c r="J6" s="77"/>
      <c r="K6" s="77"/>
      <c r="L6" s="77"/>
    </row>
    <row r="7" spans="1:12" x14ac:dyDescent="0.25">
      <c r="A7" s="77"/>
      <c r="B7" s="77"/>
      <c r="C7" s="77" t="s">
        <v>524</v>
      </c>
      <c r="D7" s="77" t="s">
        <v>528</v>
      </c>
      <c r="E7" s="77"/>
      <c r="F7" s="77"/>
      <c r="G7" s="77"/>
      <c r="H7" s="77"/>
      <c r="I7" s="77"/>
      <c r="J7" s="77"/>
      <c r="K7" s="77" t="s">
        <v>523</v>
      </c>
      <c r="L7" s="77" t="s">
        <v>525</v>
      </c>
    </row>
    <row r="8" spans="1:12" hidden="1" x14ac:dyDescent="0.25">
      <c r="A8" s="77"/>
      <c r="B8" s="77"/>
      <c r="C8" s="77" t="s">
        <v>528</v>
      </c>
      <c r="D8" s="98" t="s">
        <v>134</v>
      </c>
      <c r="E8" s="99"/>
      <c r="F8" s="99"/>
      <c r="G8" s="99"/>
      <c r="H8" s="99"/>
      <c r="I8" s="99"/>
      <c r="J8" s="100"/>
      <c r="K8" s="22"/>
      <c r="L8" s="77"/>
    </row>
    <row r="9" spans="1:12" x14ac:dyDescent="0.25">
      <c r="A9" s="77"/>
      <c r="B9" s="77"/>
      <c r="C9" s="77" t="s">
        <v>528</v>
      </c>
      <c r="D9" s="25" t="s">
        <v>135</v>
      </c>
      <c r="E9" s="26"/>
      <c r="F9" s="26"/>
      <c r="G9" s="26"/>
      <c r="H9" s="26"/>
      <c r="I9" s="26"/>
      <c r="J9" s="36" t="s">
        <v>637</v>
      </c>
      <c r="K9" s="22"/>
      <c r="L9" s="77"/>
    </row>
    <row r="10" spans="1:12" hidden="1" x14ac:dyDescent="0.25">
      <c r="A10" s="77"/>
      <c r="B10" s="77"/>
      <c r="C10" s="77" t="s">
        <v>73</v>
      </c>
      <c r="D10" s="18" t="s">
        <v>337</v>
      </c>
      <c r="E10" s="19">
        <f>StartUp!G8</f>
        <v>0</v>
      </c>
      <c r="F10" s="19">
        <f>StartUp!G10</f>
        <v>0</v>
      </c>
      <c r="G10" s="19">
        <f>StartUp!G8</f>
        <v>0</v>
      </c>
      <c r="H10" s="19">
        <f>StartUp!G10</f>
        <v>0</v>
      </c>
      <c r="I10" s="19">
        <f>StartUp!G8</f>
        <v>0</v>
      </c>
      <c r="J10" s="19">
        <f>StartUp!G10</f>
        <v>0</v>
      </c>
      <c r="K10" s="12"/>
      <c r="L10" s="77"/>
    </row>
    <row r="11" spans="1:12" hidden="1" x14ac:dyDescent="0.25">
      <c r="A11" s="77"/>
      <c r="B11" s="77"/>
      <c r="C11" s="77" t="s">
        <v>72</v>
      </c>
      <c r="D11" s="18" t="s">
        <v>338</v>
      </c>
      <c r="E11" s="19">
        <f>StartUp!G9</f>
        <v>0</v>
      </c>
      <c r="F11" s="19">
        <f>StartUp!G9</f>
        <v>0</v>
      </c>
      <c r="G11" s="19">
        <f>StartUp!G9</f>
        <v>0</v>
      </c>
      <c r="H11" s="19">
        <f>StartUp!G9</f>
        <v>0</v>
      </c>
      <c r="I11" s="19">
        <f>StartUp!G9</f>
        <v>0</v>
      </c>
      <c r="J11" s="19">
        <f>StartUp!G9</f>
        <v>0</v>
      </c>
      <c r="K11" s="12"/>
      <c r="L11" s="77"/>
    </row>
    <row r="12" spans="1:12" x14ac:dyDescent="0.25">
      <c r="A12" s="77"/>
      <c r="B12" s="77"/>
      <c r="C12" s="77" t="s">
        <v>528</v>
      </c>
      <c r="D12" s="105" t="s">
        <v>15</v>
      </c>
      <c r="E12" s="104" t="s">
        <v>560</v>
      </c>
      <c r="F12" s="104"/>
      <c r="G12" s="104" t="s">
        <v>65</v>
      </c>
      <c r="H12" s="104"/>
      <c r="I12" s="104" t="s">
        <v>561</v>
      </c>
      <c r="J12" s="104"/>
      <c r="L12" s="77"/>
    </row>
    <row r="13" spans="1:12" ht="33" customHeight="1" x14ac:dyDescent="0.25">
      <c r="A13" s="77"/>
      <c r="B13" s="77"/>
      <c r="C13" s="77" t="s">
        <v>528</v>
      </c>
      <c r="D13" s="106"/>
      <c r="E13" s="20" t="s">
        <v>562</v>
      </c>
      <c r="F13" s="20" t="s">
        <v>74</v>
      </c>
      <c r="G13" s="20" t="s">
        <v>562</v>
      </c>
      <c r="H13" s="20" t="s">
        <v>74</v>
      </c>
      <c r="I13" s="20" t="s">
        <v>562</v>
      </c>
      <c r="J13" s="20" t="s">
        <v>75</v>
      </c>
      <c r="L13" s="77"/>
    </row>
    <row r="14" spans="1:12" x14ac:dyDescent="0.25">
      <c r="A14" s="77"/>
      <c r="B14" s="77"/>
      <c r="C14" s="77" t="s">
        <v>523</v>
      </c>
      <c r="L14" s="77"/>
    </row>
    <row r="15" spans="1:12" x14ac:dyDescent="0.25">
      <c r="A15" s="77" t="s">
        <v>587</v>
      </c>
      <c r="B15" s="77"/>
      <c r="C15" s="77"/>
      <c r="D15" s="14" t="s">
        <v>626</v>
      </c>
      <c r="E15" s="23">
        <f t="shared" ref="E15:J15" si="0">E16+E20+E37+E38+E61</f>
        <v>0</v>
      </c>
      <c r="F15" s="23">
        <f t="shared" si="0"/>
        <v>0</v>
      </c>
      <c r="G15" s="23">
        <f t="shared" si="0"/>
        <v>0</v>
      </c>
      <c r="H15" s="23">
        <f t="shared" si="0"/>
        <v>0</v>
      </c>
      <c r="I15" s="23">
        <f t="shared" si="0"/>
        <v>0</v>
      </c>
      <c r="J15" s="23">
        <f t="shared" si="0"/>
        <v>0</v>
      </c>
      <c r="L15" s="77"/>
    </row>
    <row r="16" spans="1:12" x14ac:dyDescent="0.25">
      <c r="A16" s="77" t="s">
        <v>729</v>
      </c>
      <c r="B16" s="77"/>
      <c r="C16" s="77"/>
      <c r="D16" s="11" t="s">
        <v>618</v>
      </c>
      <c r="E16" s="23">
        <f t="shared" ref="E16:J16" si="1">E17+E18+E19</f>
        <v>0</v>
      </c>
      <c r="F16" s="23">
        <f t="shared" si="1"/>
        <v>0</v>
      </c>
      <c r="G16" s="23">
        <f t="shared" si="1"/>
        <v>0</v>
      </c>
      <c r="H16" s="23">
        <f t="shared" si="1"/>
        <v>0</v>
      </c>
      <c r="I16" s="23">
        <f t="shared" si="1"/>
        <v>0</v>
      </c>
      <c r="J16" s="23">
        <f t="shared" si="1"/>
        <v>0</v>
      </c>
      <c r="L16" s="77"/>
    </row>
    <row r="17" spans="1:12" x14ac:dyDescent="0.25">
      <c r="A17" s="77" t="s">
        <v>731</v>
      </c>
      <c r="B17" s="77"/>
      <c r="C17" s="77"/>
      <c r="D17" s="11" t="s">
        <v>619</v>
      </c>
      <c r="E17" s="17"/>
      <c r="F17" s="17"/>
      <c r="G17" s="17"/>
      <c r="H17" s="17"/>
      <c r="I17" s="17"/>
      <c r="J17" s="17"/>
      <c r="L17" s="77"/>
    </row>
    <row r="18" spans="1:12" x14ac:dyDescent="0.25">
      <c r="A18" s="77" t="s">
        <v>576</v>
      </c>
      <c r="B18" s="77"/>
      <c r="C18" s="77"/>
      <c r="D18" s="11" t="s">
        <v>559</v>
      </c>
      <c r="E18" s="17"/>
      <c r="F18" s="17"/>
      <c r="G18" s="17"/>
      <c r="H18" s="17"/>
      <c r="I18" s="17"/>
      <c r="J18" s="17"/>
      <c r="L18" s="77"/>
    </row>
    <row r="19" spans="1:12" x14ac:dyDescent="0.25">
      <c r="A19" s="77" t="s">
        <v>732</v>
      </c>
      <c r="B19" s="77"/>
      <c r="C19" s="77"/>
      <c r="D19" s="11" t="s">
        <v>704</v>
      </c>
      <c r="E19" s="17"/>
      <c r="F19" s="17"/>
      <c r="G19" s="17"/>
      <c r="H19" s="17"/>
      <c r="I19" s="17"/>
      <c r="J19" s="17"/>
      <c r="L19" s="77"/>
    </row>
    <row r="20" spans="1:12" x14ac:dyDescent="0.25">
      <c r="A20" s="77" t="s">
        <v>128</v>
      </c>
      <c r="B20" s="77"/>
      <c r="C20" s="77"/>
      <c r="D20" s="11" t="s">
        <v>829</v>
      </c>
      <c r="E20" s="23">
        <f t="shared" ref="E20:J20" si="2">E21+E22+E23+E24+E28</f>
        <v>0</v>
      </c>
      <c r="F20" s="87">
        <f t="shared" si="2"/>
        <v>0</v>
      </c>
      <c r="G20" s="87">
        <f t="shared" si="2"/>
        <v>0</v>
      </c>
      <c r="H20" s="87">
        <f t="shared" si="2"/>
        <v>0</v>
      </c>
      <c r="I20" s="87">
        <f t="shared" si="2"/>
        <v>0</v>
      </c>
      <c r="J20" s="87">
        <f t="shared" si="2"/>
        <v>0</v>
      </c>
      <c r="L20" s="77"/>
    </row>
    <row r="21" spans="1:12" s="76" customFormat="1" x14ac:dyDescent="0.25">
      <c r="A21" s="77" t="s">
        <v>128</v>
      </c>
      <c r="B21" s="77" t="s">
        <v>11</v>
      </c>
      <c r="C21" s="77"/>
      <c r="D21" s="89" t="s">
        <v>830</v>
      </c>
      <c r="E21" s="17"/>
      <c r="F21" s="17"/>
      <c r="G21" s="17"/>
      <c r="H21" s="17"/>
      <c r="I21" s="17"/>
      <c r="J21" s="17"/>
      <c r="L21" s="77"/>
    </row>
    <row r="22" spans="1:12" s="76" customFormat="1" x14ac:dyDescent="0.25">
      <c r="A22" s="77" t="s">
        <v>128</v>
      </c>
      <c r="B22" s="77" t="s">
        <v>12</v>
      </c>
      <c r="C22" s="77"/>
      <c r="D22" s="89" t="s">
        <v>831</v>
      </c>
      <c r="E22" s="17"/>
      <c r="F22" s="17"/>
      <c r="G22" s="17"/>
      <c r="H22" s="17"/>
      <c r="I22" s="17"/>
      <c r="J22" s="17"/>
      <c r="L22" s="77"/>
    </row>
    <row r="23" spans="1:12" s="76" customFormat="1" x14ac:dyDescent="0.25">
      <c r="A23" s="77" t="s">
        <v>128</v>
      </c>
      <c r="B23" s="77" t="s">
        <v>845</v>
      </c>
      <c r="C23" s="77"/>
      <c r="D23" s="89" t="s">
        <v>832</v>
      </c>
      <c r="E23" s="17"/>
      <c r="F23" s="17"/>
      <c r="G23" s="17"/>
      <c r="H23" s="17"/>
      <c r="I23" s="17"/>
      <c r="J23" s="17"/>
      <c r="L23" s="77"/>
    </row>
    <row r="24" spans="1:12" s="76" customFormat="1" x14ac:dyDescent="0.25">
      <c r="A24" s="77" t="s">
        <v>128</v>
      </c>
      <c r="B24" s="77" t="s">
        <v>14</v>
      </c>
      <c r="C24" s="77"/>
      <c r="D24" s="89" t="s">
        <v>833</v>
      </c>
      <c r="E24" s="23">
        <f>E25+E26</f>
        <v>0</v>
      </c>
      <c r="F24" s="87">
        <f t="shared" ref="F24:J24" si="3">F25+F26</f>
        <v>0</v>
      </c>
      <c r="G24" s="87">
        <f t="shared" si="3"/>
        <v>0</v>
      </c>
      <c r="H24" s="87">
        <f t="shared" si="3"/>
        <v>0</v>
      </c>
      <c r="I24" s="87">
        <f t="shared" si="3"/>
        <v>0</v>
      </c>
      <c r="J24" s="87">
        <f t="shared" si="3"/>
        <v>0</v>
      </c>
      <c r="L24" s="77"/>
    </row>
    <row r="25" spans="1:12" s="76" customFormat="1" x14ac:dyDescent="0.25">
      <c r="A25" s="77" t="s">
        <v>128</v>
      </c>
      <c r="B25" s="77" t="s">
        <v>846</v>
      </c>
      <c r="C25" s="77"/>
      <c r="D25" s="90" t="s">
        <v>834</v>
      </c>
      <c r="E25" s="17"/>
      <c r="F25" s="17"/>
      <c r="G25" s="17"/>
      <c r="H25" s="17"/>
      <c r="I25" s="17"/>
      <c r="J25" s="17"/>
      <c r="L25" s="77"/>
    </row>
    <row r="26" spans="1:12" s="76" customFormat="1" x14ac:dyDescent="0.25">
      <c r="A26" s="77" t="s">
        <v>128</v>
      </c>
      <c r="B26" s="77" t="s">
        <v>847</v>
      </c>
      <c r="C26" s="77"/>
      <c r="D26" s="90" t="s">
        <v>835</v>
      </c>
      <c r="E26" s="17"/>
      <c r="F26" s="17"/>
      <c r="G26" s="17"/>
      <c r="H26" s="17"/>
      <c r="I26" s="17"/>
      <c r="J26" s="17"/>
      <c r="L26" s="77"/>
    </row>
    <row r="27" spans="1:12" s="76" customFormat="1" x14ac:dyDescent="0.25">
      <c r="A27" s="77" t="s">
        <v>128</v>
      </c>
      <c r="B27" s="77" t="s">
        <v>736</v>
      </c>
      <c r="C27" s="77"/>
      <c r="D27" s="89" t="s">
        <v>621</v>
      </c>
      <c r="E27" s="17"/>
      <c r="F27" s="17"/>
      <c r="G27" s="17"/>
      <c r="H27" s="17"/>
      <c r="I27" s="17"/>
      <c r="J27" s="17"/>
      <c r="L27" s="77"/>
    </row>
    <row r="28" spans="1:12" s="76" customFormat="1" x14ac:dyDescent="0.25">
      <c r="A28" s="77" t="s">
        <v>128</v>
      </c>
      <c r="B28" s="77" t="s">
        <v>13</v>
      </c>
      <c r="C28" s="77"/>
      <c r="D28" s="89" t="s">
        <v>836</v>
      </c>
      <c r="E28" s="17"/>
      <c r="F28" s="17"/>
      <c r="G28" s="17"/>
      <c r="H28" s="17"/>
      <c r="I28" s="17"/>
      <c r="J28" s="17"/>
      <c r="L28" s="77"/>
    </row>
    <row r="29" spans="1:12" s="76" customFormat="1" x14ac:dyDescent="0.25">
      <c r="A29" s="77" t="s">
        <v>128</v>
      </c>
      <c r="B29" s="77" t="s">
        <v>848</v>
      </c>
      <c r="C29" s="77"/>
      <c r="D29" s="89" t="s">
        <v>837</v>
      </c>
      <c r="E29" s="17"/>
      <c r="F29" s="17"/>
      <c r="G29" s="17"/>
      <c r="H29" s="17"/>
      <c r="I29" s="17"/>
      <c r="J29" s="17"/>
      <c r="L29" s="77"/>
    </row>
    <row r="30" spans="1:12" s="76" customFormat="1" x14ac:dyDescent="0.25">
      <c r="A30" s="77" t="s">
        <v>128</v>
      </c>
      <c r="B30" s="77" t="s">
        <v>16</v>
      </c>
      <c r="C30" s="77"/>
      <c r="D30" s="11" t="s">
        <v>622</v>
      </c>
      <c r="E30" s="17"/>
      <c r="F30" s="17"/>
      <c r="G30" s="17"/>
      <c r="H30" s="17"/>
      <c r="I30" s="17"/>
      <c r="J30" s="17"/>
      <c r="L30" s="77"/>
    </row>
    <row r="31" spans="1:12" x14ac:dyDescent="0.25">
      <c r="A31" s="77" t="s">
        <v>128</v>
      </c>
      <c r="B31" s="77" t="s">
        <v>623</v>
      </c>
      <c r="C31" s="77"/>
      <c r="D31" s="88" t="s">
        <v>838</v>
      </c>
      <c r="E31" s="23">
        <f t="shared" ref="E31:J31" si="4">E32+E33+E34</f>
        <v>0</v>
      </c>
      <c r="F31" s="23">
        <f t="shared" si="4"/>
        <v>0</v>
      </c>
      <c r="G31" s="23">
        <f t="shared" si="4"/>
        <v>0</v>
      </c>
      <c r="H31" s="23">
        <f t="shared" si="4"/>
        <v>0</v>
      </c>
      <c r="I31" s="23">
        <f t="shared" si="4"/>
        <v>0</v>
      </c>
      <c r="J31" s="23">
        <f t="shared" si="4"/>
        <v>0</v>
      </c>
      <c r="L31" s="77"/>
    </row>
    <row r="32" spans="1:12" x14ac:dyDescent="0.25">
      <c r="A32" s="77" t="s">
        <v>128</v>
      </c>
      <c r="B32" s="77" t="s">
        <v>7</v>
      </c>
      <c r="C32" s="77"/>
      <c r="D32" s="88" t="s">
        <v>839</v>
      </c>
      <c r="E32" s="17"/>
      <c r="F32" s="17"/>
      <c r="G32" s="17"/>
      <c r="H32" s="17"/>
      <c r="I32" s="17"/>
      <c r="J32" s="17"/>
      <c r="L32" s="77"/>
    </row>
    <row r="33" spans="1:12" ht="14.25" customHeight="1" x14ac:dyDescent="0.25">
      <c r="A33" s="77" t="s">
        <v>128</v>
      </c>
      <c r="B33" s="77" t="s">
        <v>8</v>
      </c>
      <c r="C33" s="77"/>
      <c r="D33" s="88" t="s">
        <v>840</v>
      </c>
      <c r="E33" s="17"/>
      <c r="F33" s="17"/>
      <c r="G33" s="17"/>
      <c r="H33" s="17"/>
      <c r="I33" s="17"/>
      <c r="J33" s="17"/>
      <c r="L33" s="77"/>
    </row>
    <row r="34" spans="1:12" x14ac:dyDescent="0.25">
      <c r="A34" s="77" t="s">
        <v>128</v>
      </c>
      <c r="B34" s="77" t="s">
        <v>9</v>
      </c>
      <c r="C34" s="77"/>
      <c r="D34" s="88" t="s">
        <v>841</v>
      </c>
      <c r="E34" s="17"/>
      <c r="F34" s="17"/>
      <c r="G34" s="17"/>
      <c r="H34" s="17"/>
      <c r="I34" s="17"/>
      <c r="J34" s="17"/>
      <c r="L34" s="77"/>
    </row>
    <row r="35" spans="1:12" x14ac:dyDescent="0.25">
      <c r="A35" s="77" t="s">
        <v>128</v>
      </c>
      <c r="B35" s="77" t="s">
        <v>10</v>
      </c>
      <c r="C35" s="77"/>
      <c r="D35" s="89" t="s">
        <v>842</v>
      </c>
      <c r="E35" s="17"/>
      <c r="F35" s="17"/>
      <c r="G35" s="17"/>
      <c r="H35" s="17"/>
      <c r="I35" s="17"/>
      <c r="J35" s="17"/>
      <c r="L35" s="77"/>
    </row>
    <row r="36" spans="1:12" x14ac:dyDescent="0.25">
      <c r="A36" s="77" t="s">
        <v>128</v>
      </c>
      <c r="B36" s="77" t="s">
        <v>735</v>
      </c>
      <c r="C36" s="77"/>
      <c r="D36" s="89" t="s">
        <v>843</v>
      </c>
      <c r="E36" s="17"/>
      <c r="F36" s="17"/>
      <c r="G36" s="17"/>
      <c r="H36" s="17"/>
      <c r="I36" s="17"/>
      <c r="J36" s="17"/>
      <c r="L36" s="77"/>
    </row>
    <row r="37" spans="1:12" x14ac:dyDescent="0.25">
      <c r="A37" s="77" t="s">
        <v>705</v>
      </c>
      <c r="B37" s="77"/>
      <c r="C37" s="77"/>
      <c r="D37" s="11" t="s">
        <v>653</v>
      </c>
      <c r="E37" s="17"/>
      <c r="F37" s="17"/>
      <c r="G37" s="17"/>
      <c r="H37" s="17"/>
      <c r="I37" s="17"/>
      <c r="J37" s="17"/>
      <c r="L37" s="77"/>
    </row>
    <row r="38" spans="1:12" x14ac:dyDescent="0.25">
      <c r="A38" s="77" t="s">
        <v>588</v>
      </c>
      <c r="B38" s="77"/>
      <c r="C38" s="77"/>
      <c r="D38" s="11" t="s">
        <v>654</v>
      </c>
      <c r="E38" s="23">
        <f t="shared" ref="E38:J38" si="5">E39+E43+E60</f>
        <v>0</v>
      </c>
      <c r="F38" s="23">
        <f t="shared" si="5"/>
        <v>0</v>
      </c>
      <c r="G38" s="23">
        <f t="shared" si="5"/>
        <v>0</v>
      </c>
      <c r="H38" s="23">
        <f t="shared" si="5"/>
        <v>0</v>
      </c>
      <c r="I38" s="23">
        <f t="shared" si="5"/>
        <v>0</v>
      </c>
      <c r="J38" s="23">
        <f t="shared" si="5"/>
        <v>0</v>
      </c>
      <c r="L38" s="77"/>
    </row>
    <row r="39" spans="1:12" x14ac:dyDescent="0.25">
      <c r="A39" s="77" t="s">
        <v>588</v>
      </c>
      <c r="B39" s="77" t="s">
        <v>17</v>
      </c>
      <c r="C39" s="77"/>
      <c r="D39" s="11" t="s">
        <v>529</v>
      </c>
      <c r="E39" s="23">
        <f t="shared" ref="E39:J39" si="6">E40+E41+E42</f>
        <v>0</v>
      </c>
      <c r="F39" s="23">
        <f t="shared" si="6"/>
        <v>0</v>
      </c>
      <c r="G39" s="23">
        <f t="shared" si="6"/>
        <v>0</v>
      </c>
      <c r="H39" s="23">
        <f t="shared" si="6"/>
        <v>0</v>
      </c>
      <c r="I39" s="23">
        <f t="shared" si="6"/>
        <v>0</v>
      </c>
      <c r="J39" s="23">
        <f t="shared" si="6"/>
        <v>0</v>
      </c>
      <c r="L39" s="77"/>
    </row>
    <row r="40" spans="1:12" x14ac:dyDescent="0.25">
      <c r="A40" s="77" t="s">
        <v>588</v>
      </c>
      <c r="B40" s="77" t="s">
        <v>18</v>
      </c>
      <c r="C40" s="77"/>
      <c r="D40" s="11" t="s">
        <v>530</v>
      </c>
      <c r="E40" s="17"/>
      <c r="F40" s="17"/>
      <c r="G40" s="17"/>
      <c r="H40" s="17"/>
      <c r="I40" s="17"/>
      <c r="J40" s="17"/>
      <c r="L40" s="77"/>
    </row>
    <row r="41" spans="1:12" x14ac:dyDescent="0.25">
      <c r="A41" s="77" t="s">
        <v>588</v>
      </c>
      <c r="B41" s="77" t="s">
        <v>19</v>
      </c>
      <c r="C41" s="77"/>
      <c r="D41" s="11" t="s">
        <v>531</v>
      </c>
      <c r="E41" s="17"/>
      <c r="F41" s="17"/>
      <c r="G41" s="17"/>
      <c r="H41" s="17"/>
      <c r="I41" s="17"/>
      <c r="J41" s="17"/>
      <c r="L41" s="77"/>
    </row>
    <row r="42" spans="1:12" x14ac:dyDescent="0.25">
      <c r="A42" s="77" t="s">
        <v>588</v>
      </c>
      <c r="B42" s="77" t="s">
        <v>20</v>
      </c>
      <c r="C42" s="77"/>
      <c r="D42" s="11" t="s">
        <v>563</v>
      </c>
      <c r="E42" s="17"/>
      <c r="F42" s="17"/>
      <c r="G42" s="17"/>
      <c r="H42" s="17"/>
      <c r="I42" s="17"/>
      <c r="J42" s="17"/>
      <c r="L42" s="77"/>
    </row>
    <row r="43" spans="1:12" x14ac:dyDescent="0.25">
      <c r="A43" s="77" t="s">
        <v>588</v>
      </c>
      <c r="B43" s="77" t="s">
        <v>21</v>
      </c>
      <c r="C43" s="77"/>
      <c r="D43" s="11" t="s">
        <v>532</v>
      </c>
      <c r="E43" s="23">
        <f t="shared" ref="E43:J43" si="7">E44+E45+E46+E47+E48+E49+E53+E54+E55+E56+E57+E58+E59</f>
        <v>0</v>
      </c>
      <c r="F43" s="23">
        <f t="shared" si="7"/>
        <v>0</v>
      </c>
      <c r="G43" s="23">
        <f t="shared" si="7"/>
        <v>0</v>
      </c>
      <c r="H43" s="23">
        <f t="shared" si="7"/>
        <v>0</v>
      </c>
      <c r="I43" s="23">
        <f t="shared" si="7"/>
        <v>0</v>
      </c>
      <c r="J43" s="23">
        <f t="shared" si="7"/>
        <v>0</v>
      </c>
      <c r="L43" s="77"/>
    </row>
    <row r="44" spans="1:12" x14ac:dyDescent="0.25">
      <c r="A44" s="77" t="s">
        <v>588</v>
      </c>
      <c r="B44" s="77" t="s">
        <v>22</v>
      </c>
      <c r="C44" s="77"/>
      <c r="D44" s="11" t="s">
        <v>725</v>
      </c>
      <c r="E44" s="17"/>
      <c r="F44" s="17"/>
      <c r="G44" s="17"/>
      <c r="H44" s="17"/>
      <c r="I44" s="17"/>
      <c r="J44" s="17"/>
      <c r="L44" s="77"/>
    </row>
    <row r="45" spans="1:12" x14ac:dyDescent="0.25">
      <c r="A45" s="77" t="s">
        <v>588</v>
      </c>
      <c r="B45" s="77" t="s">
        <v>23</v>
      </c>
      <c r="C45" s="77"/>
      <c r="D45" s="11" t="s">
        <v>533</v>
      </c>
      <c r="E45" s="17"/>
      <c r="F45" s="17"/>
      <c r="G45" s="17"/>
      <c r="H45" s="17"/>
      <c r="I45" s="17"/>
      <c r="J45" s="17"/>
      <c r="L45" s="77"/>
    </row>
    <row r="46" spans="1:12" x14ac:dyDescent="0.25">
      <c r="A46" s="77" t="s">
        <v>588</v>
      </c>
      <c r="B46" s="77" t="s">
        <v>24</v>
      </c>
      <c r="C46" s="77"/>
      <c r="D46" s="11" t="s">
        <v>534</v>
      </c>
      <c r="E46" s="17"/>
      <c r="F46" s="17"/>
      <c r="G46" s="17"/>
      <c r="H46" s="17"/>
      <c r="I46" s="17"/>
      <c r="J46" s="17"/>
      <c r="L46" s="77"/>
    </row>
    <row r="47" spans="1:12" x14ac:dyDescent="0.25">
      <c r="A47" s="77" t="s">
        <v>588</v>
      </c>
      <c r="B47" s="77" t="s">
        <v>25</v>
      </c>
      <c r="C47" s="77"/>
      <c r="D47" s="11" t="s">
        <v>535</v>
      </c>
      <c r="E47" s="17"/>
      <c r="F47" s="17"/>
      <c r="G47" s="17"/>
      <c r="H47" s="17"/>
      <c r="I47" s="17"/>
      <c r="J47" s="17"/>
      <c r="L47" s="77"/>
    </row>
    <row r="48" spans="1:12" x14ac:dyDescent="0.25">
      <c r="A48" s="77" t="s">
        <v>588</v>
      </c>
      <c r="B48" s="77" t="s">
        <v>26</v>
      </c>
      <c r="C48" s="77"/>
      <c r="D48" s="11" t="s">
        <v>536</v>
      </c>
      <c r="E48" s="17"/>
      <c r="F48" s="17"/>
      <c r="G48" s="17"/>
      <c r="H48" s="17"/>
      <c r="I48" s="17"/>
      <c r="J48" s="17"/>
      <c r="L48" s="77"/>
    </row>
    <row r="49" spans="1:12" x14ac:dyDescent="0.25">
      <c r="A49" s="77" t="s">
        <v>588</v>
      </c>
      <c r="B49" s="77" t="s">
        <v>27</v>
      </c>
      <c r="C49" s="77"/>
      <c r="D49" s="11" t="s">
        <v>537</v>
      </c>
      <c r="E49" s="23">
        <f t="shared" ref="E49:J49" si="8">E50+E51+E52</f>
        <v>0</v>
      </c>
      <c r="F49" s="23">
        <f t="shared" si="8"/>
        <v>0</v>
      </c>
      <c r="G49" s="23">
        <f t="shared" si="8"/>
        <v>0</v>
      </c>
      <c r="H49" s="23">
        <f t="shared" si="8"/>
        <v>0</v>
      </c>
      <c r="I49" s="23">
        <f t="shared" si="8"/>
        <v>0</v>
      </c>
      <c r="J49" s="23">
        <f t="shared" si="8"/>
        <v>0</v>
      </c>
      <c r="L49" s="77"/>
    </row>
    <row r="50" spans="1:12" x14ac:dyDescent="0.25">
      <c r="A50" s="77" t="s">
        <v>588</v>
      </c>
      <c r="B50" s="77" t="s">
        <v>28</v>
      </c>
      <c r="C50" s="77"/>
      <c r="D50" s="11" t="s">
        <v>538</v>
      </c>
      <c r="E50" s="17"/>
      <c r="F50" s="17"/>
      <c r="G50" s="17"/>
      <c r="H50" s="17"/>
      <c r="I50" s="17"/>
      <c r="J50" s="17"/>
      <c r="L50" s="77"/>
    </row>
    <row r="51" spans="1:12" x14ac:dyDescent="0.25">
      <c r="A51" s="77" t="s">
        <v>588</v>
      </c>
      <c r="B51" s="77" t="s">
        <v>29</v>
      </c>
      <c r="C51" s="77"/>
      <c r="D51" s="11" t="s">
        <v>539</v>
      </c>
      <c r="E51" s="17"/>
      <c r="F51" s="17"/>
      <c r="G51" s="17"/>
      <c r="H51" s="17"/>
      <c r="I51" s="17"/>
      <c r="J51" s="17"/>
      <c r="L51" s="77"/>
    </row>
    <row r="52" spans="1:12" x14ac:dyDescent="0.25">
      <c r="A52" s="77" t="s">
        <v>588</v>
      </c>
      <c r="B52" s="77" t="s">
        <v>9</v>
      </c>
      <c r="C52" s="77"/>
      <c r="D52" s="11" t="s">
        <v>541</v>
      </c>
      <c r="E52" s="17"/>
      <c r="F52" s="17"/>
      <c r="G52" s="17"/>
      <c r="H52" s="17"/>
      <c r="I52" s="17"/>
      <c r="J52" s="17"/>
      <c r="L52" s="77"/>
    </row>
    <row r="53" spans="1:12" x14ac:dyDescent="0.25">
      <c r="A53" s="77" t="s">
        <v>588</v>
      </c>
      <c r="B53" s="77" t="s">
        <v>30</v>
      </c>
      <c r="C53" s="77"/>
      <c r="D53" s="11" t="s">
        <v>542</v>
      </c>
      <c r="E53" s="17"/>
      <c r="F53" s="17"/>
      <c r="G53" s="17"/>
      <c r="H53" s="17"/>
      <c r="I53" s="17"/>
      <c r="J53" s="17"/>
      <c r="L53" s="77"/>
    </row>
    <row r="54" spans="1:12" x14ac:dyDescent="0.25">
      <c r="A54" s="77" t="s">
        <v>588</v>
      </c>
      <c r="B54" s="77" t="s">
        <v>31</v>
      </c>
      <c r="C54" s="77"/>
      <c r="D54" s="11" t="s">
        <v>543</v>
      </c>
      <c r="E54" s="17"/>
      <c r="F54" s="17"/>
      <c r="G54" s="17"/>
      <c r="H54" s="17"/>
      <c r="I54" s="17"/>
      <c r="J54" s="17"/>
      <c r="L54" s="77"/>
    </row>
    <row r="55" spans="1:12" x14ac:dyDescent="0.25">
      <c r="A55" s="77" t="s">
        <v>588</v>
      </c>
      <c r="B55" s="77" t="s">
        <v>32</v>
      </c>
      <c r="C55" s="77"/>
      <c r="D55" s="11" t="s">
        <v>544</v>
      </c>
      <c r="E55" s="17"/>
      <c r="F55" s="17"/>
      <c r="G55" s="17"/>
      <c r="H55" s="17"/>
      <c r="I55" s="17"/>
      <c r="J55" s="17"/>
      <c r="L55" s="77"/>
    </row>
    <row r="56" spans="1:12" x14ac:dyDescent="0.25">
      <c r="A56" s="77" t="s">
        <v>588</v>
      </c>
      <c r="B56" s="77" t="s">
        <v>33</v>
      </c>
      <c r="C56" s="77"/>
      <c r="D56" s="11" t="s">
        <v>545</v>
      </c>
      <c r="E56" s="17"/>
      <c r="F56" s="17"/>
      <c r="G56" s="17"/>
      <c r="H56" s="17"/>
      <c r="I56" s="17"/>
      <c r="J56" s="17"/>
      <c r="L56" s="77"/>
    </row>
    <row r="57" spans="1:12" x14ac:dyDescent="0.25">
      <c r="A57" s="77" t="s">
        <v>588</v>
      </c>
      <c r="B57" s="77" t="s">
        <v>34</v>
      </c>
      <c r="C57" s="77"/>
      <c r="D57" s="11" t="s">
        <v>546</v>
      </c>
      <c r="E57" s="17"/>
      <c r="F57" s="17"/>
      <c r="G57" s="17"/>
      <c r="H57" s="17"/>
      <c r="I57" s="17"/>
      <c r="J57" s="17"/>
      <c r="L57" s="77"/>
    </row>
    <row r="58" spans="1:12" x14ac:dyDescent="0.25">
      <c r="A58" s="77" t="s">
        <v>588</v>
      </c>
      <c r="B58" s="77" t="s">
        <v>35</v>
      </c>
      <c r="C58" s="77"/>
      <c r="D58" s="11" t="s">
        <v>577</v>
      </c>
      <c r="E58" s="17"/>
      <c r="F58" s="17"/>
      <c r="G58" s="17"/>
      <c r="H58" s="17"/>
      <c r="I58" s="17"/>
      <c r="J58" s="17"/>
      <c r="L58" s="77"/>
    </row>
    <row r="59" spans="1:12" x14ac:dyDescent="0.25">
      <c r="A59" s="77" t="s">
        <v>588</v>
      </c>
      <c r="B59" s="77" t="s">
        <v>579</v>
      </c>
      <c r="C59" s="77"/>
      <c r="D59" s="11" t="s">
        <v>578</v>
      </c>
      <c r="E59" s="17"/>
      <c r="F59" s="17"/>
      <c r="G59" s="17"/>
      <c r="H59" s="17"/>
      <c r="I59" s="17"/>
      <c r="J59" s="17"/>
      <c r="L59" s="77"/>
    </row>
    <row r="60" spans="1:12" ht="30" x14ac:dyDescent="0.25">
      <c r="A60" s="77" t="s">
        <v>588</v>
      </c>
      <c r="B60" s="77" t="s">
        <v>624</v>
      </c>
      <c r="C60" s="77"/>
      <c r="D60" s="11" t="s">
        <v>580</v>
      </c>
      <c r="E60" s="17"/>
      <c r="F60" s="17"/>
      <c r="G60" s="17"/>
      <c r="H60" s="17"/>
      <c r="I60" s="17"/>
      <c r="J60" s="17"/>
      <c r="L60" s="77"/>
    </row>
    <row r="61" spans="1:12" x14ac:dyDescent="0.25">
      <c r="A61" s="77" t="s">
        <v>589</v>
      </c>
      <c r="B61" s="77"/>
      <c r="C61" s="77"/>
      <c r="D61" s="11" t="s">
        <v>655</v>
      </c>
      <c r="E61" s="17"/>
      <c r="F61" s="17"/>
      <c r="G61" s="17"/>
      <c r="H61" s="17"/>
      <c r="I61" s="17"/>
      <c r="J61" s="17"/>
      <c r="L61" s="77"/>
    </row>
    <row r="62" spans="1:12" x14ac:dyDescent="0.25">
      <c r="A62" s="77" t="s">
        <v>590</v>
      </c>
      <c r="B62" s="77"/>
      <c r="C62" s="77"/>
      <c r="D62" s="14" t="s">
        <v>547</v>
      </c>
      <c r="E62" s="17"/>
      <c r="F62" s="17"/>
      <c r="G62" s="17"/>
      <c r="H62" s="17"/>
      <c r="I62" s="17"/>
      <c r="J62" s="17"/>
      <c r="L62" s="77"/>
    </row>
    <row r="63" spans="1:12" x14ac:dyDescent="0.25">
      <c r="A63" s="77" t="s">
        <v>591</v>
      </c>
      <c r="B63" s="77"/>
      <c r="C63" s="77"/>
      <c r="D63" s="14" t="s">
        <v>548</v>
      </c>
      <c r="E63" s="23">
        <f t="shared" ref="E63:J63" si="9">E15-E62</f>
        <v>0</v>
      </c>
      <c r="F63" s="23">
        <f t="shared" si="9"/>
        <v>0</v>
      </c>
      <c r="G63" s="23">
        <f t="shared" si="9"/>
        <v>0</v>
      </c>
      <c r="H63" s="23">
        <f t="shared" si="9"/>
        <v>0</v>
      </c>
      <c r="I63" s="23">
        <f t="shared" si="9"/>
        <v>0</v>
      </c>
      <c r="J63" s="23">
        <f t="shared" si="9"/>
        <v>0</v>
      </c>
      <c r="L63" s="77"/>
    </row>
    <row r="64" spans="1:12" x14ac:dyDescent="0.25">
      <c r="A64" s="77" t="s">
        <v>592</v>
      </c>
      <c r="B64" s="77"/>
      <c r="C64" s="77"/>
      <c r="D64" s="14" t="s">
        <v>657</v>
      </c>
      <c r="E64" s="23">
        <f t="shared" ref="E64:J64" si="10">E65+E93+E94+E95</f>
        <v>0</v>
      </c>
      <c r="F64" s="23">
        <f t="shared" si="10"/>
        <v>0</v>
      </c>
      <c r="G64" s="23">
        <f t="shared" si="10"/>
        <v>0</v>
      </c>
      <c r="H64" s="23">
        <f t="shared" si="10"/>
        <v>0</v>
      </c>
      <c r="I64" s="23">
        <f t="shared" si="10"/>
        <v>0</v>
      </c>
      <c r="J64" s="23">
        <f t="shared" si="10"/>
        <v>0</v>
      </c>
      <c r="L64" s="77"/>
    </row>
    <row r="65" spans="1:12" x14ac:dyDescent="0.25">
      <c r="A65" s="77" t="s">
        <v>593</v>
      </c>
      <c r="B65" s="77"/>
      <c r="C65" s="77"/>
      <c r="D65" s="11" t="s">
        <v>656</v>
      </c>
      <c r="E65" s="23">
        <f t="shared" ref="E65:J65" si="11">E66+E67+E68+E69+E70</f>
        <v>0</v>
      </c>
      <c r="F65" s="23">
        <f t="shared" si="11"/>
        <v>0</v>
      </c>
      <c r="G65" s="23">
        <f t="shared" si="11"/>
        <v>0</v>
      </c>
      <c r="H65" s="23">
        <f t="shared" si="11"/>
        <v>0</v>
      </c>
      <c r="I65" s="23">
        <f t="shared" si="11"/>
        <v>0</v>
      </c>
      <c r="J65" s="23">
        <f t="shared" si="11"/>
        <v>0</v>
      </c>
      <c r="L65" s="77"/>
    </row>
    <row r="66" spans="1:12" x14ac:dyDescent="0.25">
      <c r="A66" s="77" t="s">
        <v>593</v>
      </c>
      <c r="B66" s="77" t="s">
        <v>36</v>
      </c>
      <c r="C66" s="77"/>
      <c r="D66" s="11" t="s">
        <v>549</v>
      </c>
      <c r="E66" s="17"/>
      <c r="F66" s="17"/>
      <c r="G66" s="17"/>
      <c r="H66" s="17"/>
      <c r="I66" s="17"/>
      <c r="J66" s="17"/>
      <c r="L66" s="77"/>
    </row>
    <row r="67" spans="1:12" x14ac:dyDescent="0.25">
      <c r="A67" s="77" t="s">
        <v>593</v>
      </c>
      <c r="B67" s="77" t="s">
        <v>37</v>
      </c>
      <c r="C67" s="77"/>
      <c r="D67" s="11" t="s">
        <v>550</v>
      </c>
      <c r="E67" s="17"/>
      <c r="F67" s="17"/>
      <c r="G67" s="17"/>
      <c r="H67" s="17"/>
      <c r="I67" s="17"/>
      <c r="J67" s="17"/>
      <c r="L67" s="77"/>
    </row>
    <row r="68" spans="1:12" x14ac:dyDescent="0.25">
      <c r="A68" s="77" t="s">
        <v>593</v>
      </c>
      <c r="B68" s="77" t="s">
        <v>38</v>
      </c>
      <c r="C68" s="77"/>
      <c r="D68" s="11" t="s">
        <v>551</v>
      </c>
      <c r="E68" s="17"/>
      <c r="F68" s="17"/>
      <c r="G68" s="17"/>
      <c r="H68" s="17"/>
      <c r="I68" s="17"/>
      <c r="J68" s="17"/>
      <c r="L68" s="77"/>
    </row>
    <row r="69" spans="1:12" x14ac:dyDescent="0.25">
      <c r="A69" s="77" t="s">
        <v>593</v>
      </c>
      <c r="B69" s="77" t="s">
        <v>39</v>
      </c>
      <c r="C69" s="77"/>
      <c r="D69" s="11" t="s">
        <v>552</v>
      </c>
      <c r="E69" s="17"/>
      <c r="F69" s="17"/>
      <c r="G69" s="17"/>
      <c r="H69" s="17"/>
      <c r="I69" s="17"/>
      <c r="J69" s="17"/>
      <c r="L69" s="77"/>
    </row>
    <row r="70" spans="1:12" x14ac:dyDescent="0.25">
      <c r="A70" s="77" t="s">
        <v>593</v>
      </c>
      <c r="B70" s="77" t="s">
        <v>40</v>
      </c>
      <c r="C70" s="77"/>
      <c r="D70" s="11" t="s">
        <v>553</v>
      </c>
      <c r="E70" s="23">
        <f t="shared" ref="E70:J70" si="12">SUM(E81:E82)</f>
        <v>0</v>
      </c>
      <c r="F70" s="23">
        <f t="shared" si="12"/>
        <v>0</v>
      </c>
      <c r="G70" s="23">
        <f t="shared" si="12"/>
        <v>0</v>
      </c>
      <c r="H70" s="23">
        <f t="shared" si="12"/>
        <v>0</v>
      </c>
      <c r="I70" s="23">
        <f t="shared" si="12"/>
        <v>0</v>
      </c>
      <c r="J70" s="23">
        <f t="shared" si="12"/>
        <v>0</v>
      </c>
      <c r="L70" s="77"/>
    </row>
    <row r="71" spans="1:12" hidden="1" x14ac:dyDescent="0.25">
      <c r="A71" s="77"/>
      <c r="B71" s="77"/>
      <c r="C71" s="77" t="s">
        <v>523</v>
      </c>
      <c r="L71" s="77"/>
    </row>
    <row r="72" spans="1:12" hidden="1" x14ac:dyDescent="0.25">
      <c r="A72" s="77"/>
      <c r="B72" s="77"/>
      <c r="C72" s="77" t="s">
        <v>526</v>
      </c>
      <c r="D72" s="77"/>
      <c r="E72" s="77"/>
      <c r="F72" s="77"/>
      <c r="G72" s="77"/>
      <c r="H72" s="77"/>
      <c r="I72" s="77"/>
      <c r="J72" s="77"/>
      <c r="K72" s="77"/>
      <c r="L72" s="77" t="s">
        <v>527</v>
      </c>
    </row>
    <row r="73" spans="1:12" hidden="1" x14ac:dyDescent="0.25"/>
    <row r="74" spans="1:12" hidden="1" x14ac:dyDescent="0.25">
      <c r="A74" s="77"/>
      <c r="B74" s="77"/>
      <c r="C74" s="77" t="s">
        <v>828</v>
      </c>
      <c r="D74" s="77"/>
      <c r="E74" s="77"/>
      <c r="F74" s="77"/>
      <c r="G74" s="77"/>
      <c r="H74" s="77"/>
      <c r="I74" s="77"/>
      <c r="J74" s="77"/>
      <c r="K74" s="77"/>
      <c r="L74" s="77"/>
    </row>
    <row r="75" spans="1:12" hidden="1" x14ac:dyDescent="0.25">
      <c r="A75" s="77"/>
      <c r="B75" s="77"/>
      <c r="C75" s="77"/>
      <c r="D75" s="77"/>
      <c r="E75" s="77"/>
      <c r="F75" s="77"/>
      <c r="G75" s="77"/>
      <c r="H75" s="77"/>
      <c r="I75" s="77"/>
      <c r="J75" s="77"/>
      <c r="K75" s="77"/>
      <c r="L75" s="77"/>
    </row>
    <row r="76" spans="1:12" hidden="1" x14ac:dyDescent="0.25">
      <c r="A76" s="77"/>
      <c r="B76" s="77"/>
      <c r="C76" s="77"/>
      <c r="D76" s="77" t="s">
        <v>706</v>
      </c>
      <c r="E76" s="77" t="s">
        <v>50</v>
      </c>
      <c r="F76" s="77" t="s">
        <v>50</v>
      </c>
      <c r="G76" s="77" t="s">
        <v>51</v>
      </c>
      <c r="H76" s="77" t="s">
        <v>51</v>
      </c>
      <c r="I76" s="77"/>
      <c r="J76" s="77"/>
      <c r="K76" s="77"/>
      <c r="L76" s="77"/>
    </row>
    <row r="77" spans="1:12" hidden="1" x14ac:dyDescent="0.25">
      <c r="A77" s="77"/>
      <c r="B77" s="77"/>
      <c r="C77" s="77" t="s">
        <v>524</v>
      </c>
      <c r="D77" s="77" t="s">
        <v>99</v>
      </c>
      <c r="E77" s="77"/>
      <c r="F77" s="77"/>
      <c r="G77" s="77"/>
      <c r="H77" s="77"/>
      <c r="I77" s="77"/>
      <c r="J77" s="77"/>
      <c r="K77" s="77" t="s">
        <v>523</v>
      </c>
      <c r="L77" s="77" t="s">
        <v>525</v>
      </c>
    </row>
    <row r="78" spans="1:12" hidden="1" x14ac:dyDescent="0.25">
      <c r="A78" s="77"/>
      <c r="B78" s="77"/>
      <c r="C78" s="77" t="s">
        <v>73</v>
      </c>
      <c r="D78" s="41" t="s">
        <v>337</v>
      </c>
      <c r="E78" s="19">
        <f>StartUp!G8</f>
        <v>0</v>
      </c>
      <c r="F78" s="19">
        <f>StartUp!G10</f>
        <v>0</v>
      </c>
      <c r="G78" s="19">
        <f>StartUp!G8</f>
        <v>0</v>
      </c>
      <c r="H78" s="19">
        <f>StartUp!G10</f>
        <v>0</v>
      </c>
      <c r="I78" s="19">
        <f>StartUp!G8</f>
        <v>0</v>
      </c>
      <c r="J78" s="19">
        <f>StartUp!G10</f>
        <v>0</v>
      </c>
      <c r="L78" s="77"/>
    </row>
    <row r="79" spans="1:12" hidden="1" x14ac:dyDescent="0.25">
      <c r="A79" s="77"/>
      <c r="B79" s="77"/>
      <c r="C79" s="77" t="s">
        <v>72</v>
      </c>
      <c r="D79" s="41" t="s">
        <v>338</v>
      </c>
      <c r="E79" s="19">
        <f>StartUp!G9</f>
        <v>0</v>
      </c>
      <c r="F79" s="19">
        <f>StartUp!G9</f>
        <v>0</v>
      </c>
      <c r="G79" s="19">
        <f>StartUp!G9</f>
        <v>0</v>
      </c>
      <c r="H79" s="19">
        <f>StartUp!G9</f>
        <v>0</v>
      </c>
      <c r="I79" s="19">
        <f>StartUp!G9</f>
        <v>0</v>
      </c>
      <c r="J79" s="19">
        <f>StartUp!G9</f>
        <v>0</v>
      </c>
      <c r="L79" s="77"/>
    </row>
    <row r="80" spans="1:12" hidden="1" x14ac:dyDescent="0.25">
      <c r="A80" s="77"/>
      <c r="B80" s="77"/>
      <c r="C80" s="77" t="s">
        <v>523</v>
      </c>
      <c r="L80" s="77"/>
    </row>
    <row r="81" spans="1:12" x14ac:dyDescent="0.25">
      <c r="A81" s="77" t="s">
        <v>593</v>
      </c>
      <c r="B81" s="77"/>
      <c r="C81" s="24"/>
      <c r="D81" s="40"/>
      <c r="E81" s="17"/>
      <c r="F81" s="17"/>
      <c r="G81" s="17"/>
      <c r="H81" s="17"/>
      <c r="I81" s="17"/>
      <c r="J81" s="17"/>
      <c r="L81" s="77"/>
    </row>
    <row r="82" spans="1:12" hidden="1" x14ac:dyDescent="0.25">
      <c r="A82" s="77"/>
      <c r="B82" s="77"/>
      <c r="C82" s="77" t="s">
        <v>523</v>
      </c>
      <c r="L82" s="77"/>
    </row>
    <row r="83" spans="1:12" hidden="1" x14ac:dyDescent="0.25">
      <c r="A83" s="77"/>
      <c r="B83" s="77"/>
      <c r="C83" s="77" t="s">
        <v>526</v>
      </c>
      <c r="D83" s="77"/>
      <c r="E83" s="77"/>
      <c r="F83" s="77"/>
      <c r="G83" s="77"/>
      <c r="H83" s="77"/>
      <c r="I83" s="77"/>
      <c r="J83" s="77"/>
      <c r="K83" s="77"/>
      <c r="L83" s="77" t="s">
        <v>527</v>
      </c>
    </row>
    <row r="84" spans="1:12" hidden="1" x14ac:dyDescent="0.25"/>
    <row r="85" spans="1:12" hidden="1" x14ac:dyDescent="0.25">
      <c r="A85" s="77"/>
      <c r="B85" s="77"/>
      <c r="C85" s="77" t="s">
        <v>827</v>
      </c>
      <c r="D85" s="77"/>
      <c r="E85" s="77"/>
      <c r="F85" s="77"/>
      <c r="G85" s="77"/>
      <c r="H85" s="77"/>
      <c r="I85" s="77"/>
      <c r="J85" s="77"/>
      <c r="K85" s="77"/>
      <c r="L85" s="77"/>
    </row>
    <row r="86" spans="1:12" hidden="1" x14ac:dyDescent="0.25">
      <c r="A86" s="77"/>
      <c r="B86" s="77"/>
      <c r="C86" s="77"/>
      <c r="D86" s="77"/>
      <c r="E86" s="77"/>
      <c r="F86" s="77"/>
      <c r="G86" s="77"/>
      <c r="H86" s="77"/>
      <c r="I86" s="77"/>
      <c r="J86" s="77"/>
      <c r="K86" s="77"/>
      <c r="L86" s="77"/>
    </row>
    <row r="87" spans="1:12" hidden="1" x14ac:dyDescent="0.25">
      <c r="A87" s="77"/>
      <c r="B87" s="77"/>
      <c r="C87" s="77"/>
      <c r="D87" s="77"/>
      <c r="E87" s="77" t="s">
        <v>50</v>
      </c>
      <c r="F87" s="77" t="s">
        <v>50</v>
      </c>
      <c r="G87" s="77" t="s">
        <v>51</v>
      </c>
      <c r="H87" s="77" t="s">
        <v>51</v>
      </c>
      <c r="I87" s="77"/>
      <c r="J87" s="77"/>
      <c r="K87" s="77"/>
      <c r="L87" s="77"/>
    </row>
    <row r="88" spans="1:12" hidden="1" x14ac:dyDescent="0.25">
      <c r="A88" s="77"/>
      <c r="B88" s="77"/>
      <c r="C88" s="77" t="s">
        <v>524</v>
      </c>
      <c r="D88" s="77" t="s">
        <v>528</v>
      </c>
      <c r="E88" s="77"/>
      <c r="F88" s="77"/>
      <c r="G88" s="77"/>
      <c r="H88" s="77"/>
      <c r="I88" s="77"/>
      <c r="J88" s="77"/>
      <c r="K88" s="77" t="s">
        <v>523</v>
      </c>
      <c r="L88" s="77" t="s">
        <v>525</v>
      </c>
    </row>
    <row r="89" spans="1:12" x14ac:dyDescent="0.25">
      <c r="A89" s="77"/>
      <c r="B89" s="77"/>
      <c r="C89" s="77" t="s">
        <v>528</v>
      </c>
      <c r="D89" s="95" t="s">
        <v>719</v>
      </c>
      <c r="E89" s="96"/>
      <c r="F89" s="96"/>
      <c r="G89" s="96"/>
      <c r="H89" s="96"/>
      <c r="I89" s="96"/>
      <c r="J89" s="97"/>
      <c r="K89" s="12"/>
      <c r="L89" s="77"/>
    </row>
    <row r="90" spans="1:12" hidden="1" x14ac:dyDescent="0.25">
      <c r="A90" s="77"/>
      <c r="B90" s="77"/>
      <c r="C90" s="77" t="s">
        <v>73</v>
      </c>
      <c r="D90" s="41" t="s">
        <v>337</v>
      </c>
      <c r="E90" s="19">
        <f>StartUp!G8</f>
        <v>0</v>
      </c>
      <c r="F90" s="19">
        <f>StartUp!G10</f>
        <v>0</v>
      </c>
      <c r="G90" s="19">
        <f>StartUp!G8</f>
        <v>0</v>
      </c>
      <c r="H90" s="19">
        <f>StartUp!G10</f>
        <v>0</v>
      </c>
      <c r="I90" s="19">
        <f>StartUp!G8</f>
        <v>0</v>
      </c>
      <c r="J90" s="19">
        <f>StartUp!G10</f>
        <v>0</v>
      </c>
      <c r="L90" s="77"/>
    </row>
    <row r="91" spans="1:12" hidden="1" x14ac:dyDescent="0.25">
      <c r="A91" s="77"/>
      <c r="B91" s="77"/>
      <c r="C91" s="77" t="s">
        <v>72</v>
      </c>
      <c r="D91" s="41" t="s">
        <v>338</v>
      </c>
      <c r="E91" s="19">
        <f>StartUp!G9</f>
        <v>0</v>
      </c>
      <c r="F91" s="19">
        <f>StartUp!G9</f>
        <v>0</v>
      </c>
      <c r="G91" s="19">
        <f>StartUp!G9</f>
        <v>0</v>
      </c>
      <c r="H91" s="19">
        <f>StartUp!G9</f>
        <v>0</v>
      </c>
      <c r="I91" s="19">
        <f>StartUp!G9</f>
        <v>0</v>
      </c>
      <c r="J91" s="19">
        <f>StartUp!G9</f>
        <v>0</v>
      </c>
      <c r="L91" s="77"/>
    </row>
    <row r="92" spans="1:12" hidden="1" x14ac:dyDescent="0.25">
      <c r="A92" s="77"/>
      <c r="B92" s="77"/>
      <c r="C92" s="77" t="s">
        <v>523</v>
      </c>
      <c r="L92" s="77"/>
    </row>
    <row r="93" spans="1:12" x14ac:dyDescent="0.25">
      <c r="A93" s="77" t="s">
        <v>597</v>
      </c>
      <c r="B93" s="77"/>
      <c r="C93" s="77"/>
      <c r="D93" s="11" t="s">
        <v>660</v>
      </c>
      <c r="E93" s="17"/>
      <c r="F93" s="17"/>
      <c r="G93" s="17"/>
      <c r="H93" s="17"/>
      <c r="I93" s="17"/>
      <c r="J93" s="17"/>
      <c r="L93" s="77"/>
    </row>
    <row r="94" spans="1:12" x14ac:dyDescent="0.25">
      <c r="A94" s="77" t="s">
        <v>598</v>
      </c>
      <c r="B94" s="77"/>
      <c r="C94" s="77"/>
      <c r="D94" s="11" t="s">
        <v>659</v>
      </c>
      <c r="E94" s="17"/>
      <c r="F94" s="17"/>
      <c r="G94" s="17"/>
      <c r="H94" s="17"/>
      <c r="I94" s="17"/>
      <c r="J94" s="17"/>
      <c r="L94" s="77"/>
    </row>
    <row r="95" spans="1:12" x14ac:dyDescent="0.25">
      <c r="A95" s="77" t="s">
        <v>599</v>
      </c>
      <c r="B95" s="77"/>
      <c r="C95" s="77"/>
      <c r="D95" s="11" t="s">
        <v>658</v>
      </c>
      <c r="E95" s="17"/>
      <c r="F95" s="17"/>
      <c r="G95" s="17"/>
      <c r="H95" s="17"/>
      <c r="I95" s="17"/>
      <c r="J95" s="17"/>
      <c r="L95" s="77"/>
    </row>
    <row r="96" spans="1:12" x14ac:dyDescent="0.25">
      <c r="A96" s="77" t="s">
        <v>750</v>
      </c>
      <c r="B96" s="77"/>
      <c r="C96" s="77"/>
      <c r="D96" s="14" t="s">
        <v>554</v>
      </c>
      <c r="E96" s="23">
        <f t="shared" ref="E96:J96" si="13">E63-E64</f>
        <v>0</v>
      </c>
      <c r="F96" s="23">
        <f t="shared" si="13"/>
        <v>0</v>
      </c>
      <c r="G96" s="23">
        <f t="shared" si="13"/>
        <v>0</v>
      </c>
      <c r="H96" s="23">
        <f t="shared" si="13"/>
        <v>0</v>
      </c>
      <c r="I96" s="23">
        <f t="shared" si="13"/>
        <v>0</v>
      </c>
      <c r="J96" s="23">
        <f t="shared" si="13"/>
        <v>0</v>
      </c>
      <c r="L96" s="77"/>
    </row>
    <row r="97" spans="1:12" x14ac:dyDescent="0.25">
      <c r="A97" s="77" t="s">
        <v>751</v>
      </c>
      <c r="B97" s="77"/>
      <c r="C97" s="77"/>
      <c r="D97" s="14" t="s">
        <v>684</v>
      </c>
      <c r="E97" s="23">
        <f t="shared" ref="E97:J97" si="14">E98+E106+E107+E108+E111+E117+E118+E121</f>
        <v>0</v>
      </c>
      <c r="F97" s="23">
        <f t="shared" si="14"/>
        <v>0</v>
      </c>
      <c r="G97" s="23">
        <f t="shared" si="14"/>
        <v>0</v>
      </c>
      <c r="H97" s="23">
        <f t="shared" si="14"/>
        <v>0</v>
      </c>
      <c r="I97" s="23">
        <f t="shared" si="14"/>
        <v>0</v>
      </c>
      <c r="J97" s="23">
        <f t="shared" si="14"/>
        <v>0</v>
      </c>
      <c r="L97" s="77"/>
    </row>
    <row r="98" spans="1:12" x14ac:dyDescent="0.25">
      <c r="A98" s="77" t="s">
        <v>752</v>
      </c>
      <c r="B98" s="77"/>
      <c r="C98" s="77"/>
      <c r="D98" s="11" t="s">
        <v>661</v>
      </c>
      <c r="E98" s="23">
        <f t="shared" ref="E98:J98" si="15">E99+E100+E101+E102+E103+E104+E105</f>
        <v>0</v>
      </c>
      <c r="F98" s="23">
        <f t="shared" si="15"/>
        <v>0</v>
      </c>
      <c r="G98" s="23">
        <f t="shared" si="15"/>
        <v>0</v>
      </c>
      <c r="H98" s="23">
        <f t="shared" si="15"/>
        <v>0</v>
      </c>
      <c r="I98" s="23">
        <f t="shared" si="15"/>
        <v>0</v>
      </c>
      <c r="J98" s="23">
        <f t="shared" si="15"/>
        <v>0</v>
      </c>
      <c r="L98" s="77"/>
    </row>
    <row r="99" spans="1:12" x14ac:dyDescent="0.25">
      <c r="A99" s="77" t="s">
        <v>752</v>
      </c>
      <c r="B99" s="77" t="s">
        <v>129</v>
      </c>
      <c r="C99" s="77"/>
      <c r="D99" s="11" t="s">
        <v>662</v>
      </c>
      <c r="E99" s="17"/>
      <c r="F99" s="17"/>
      <c r="G99" s="17"/>
      <c r="H99" s="17"/>
      <c r="I99" s="17"/>
      <c r="J99" s="17"/>
      <c r="L99" s="77"/>
    </row>
    <row r="100" spans="1:12" x14ac:dyDescent="0.25">
      <c r="A100" s="77" t="s">
        <v>752</v>
      </c>
      <c r="B100" s="77" t="s">
        <v>130</v>
      </c>
      <c r="C100" s="77"/>
      <c r="D100" s="11" t="s">
        <v>663</v>
      </c>
      <c r="E100" s="17"/>
      <c r="F100" s="17"/>
      <c r="G100" s="17"/>
      <c r="H100" s="17"/>
      <c r="I100" s="17"/>
      <c r="J100" s="17"/>
      <c r="L100" s="77"/>
    </row>
    <row r="101" spans="1:12" x14ac:dyDescent="0.25">
      <c r="A101" s="77" t="s">
        <v>752</v>
      </c>
      <c r="B101" s="77" t="s">
        <v>131</v>
      </c>
      <c r="C101" s="77"/>
      <c r="D101" s="11" t="s">
        <v>664</v>
      </c>
      <c r="E101" s="17"/>
      <c r="F101" s="17"/>
      <c r="G101" s="17"/>
      <c r="H101" s="17"/>
      <c r="I101" s="17"/>
      <c r="J101" s="17"/>
      <c r="L101" s="77"/>
    </row>
    <row r="102" spans="1:12" x14ac:dyDescent="0.25">
      <c r="A102" s="77" t="s">
        <v>752</v>
      </c>
      <c r="B102" s="77" t="s">
        <v>132</v>
      </c>
      <c r="C102" s="77"/>
      <c r="D102" s="11" t="s">
        <v>665</v>
      </c>
      <c r="E102" s="17"/>
      <c r="F102" s="17"/>
      <c r="G102" s="17"/>
      <c r="H102" s="17"/>
      <c r="I102" s="17"/>
      <c r="J102" s="17"/>
      <c r="L102" s="77"/>
    </row>
    <row r="103" spans="1:12" s="76" customFormat="1" x14ac:dyDescent="0.25">
      <c r="A103" s="77" t="s">
        <v>752</v>
      </c>
      <c r="B103" s="77" t="s">
        <v>806</v>
      </c>
      <c r="C103" s="77"/>
      <c r="D103" s="46" t="s">
        <v>805</v>
      </c>
      <c r="E103" s="17"/>
      <c r="F103" s="17"/>
      <c r="G103" s="17"/>
      <c r="H103" s="17"/>
      <c r="I103" s="17"/>
      <c r="J103" s="17"/>
      <c r="L103" s="77"/>
    </row>
    <row r="104" spans="1:12" s="76" customFormat="1" x14ac:dyDescent="0.25">
      <c r="A104" s="77" t="s">
        <v>752</v>
      </c>
      <c r="B104" s="77" t="s">
        <v>807</v>
      </c>
      <c r="C104" s="77"/>
      <c r="D104" s="46" t="s">
        <v>804</v>
      </c>
      <c r="E104" s="17"/>
      <c r="F104" s="17"/>
      <c r="G104" s="17"/>
      <c r="H104" s="17"/>
      <c r="I104" s="17"/>
      <c r="J104" s="17"/>
      <c r="L104" s="77"/>
    </row>
    <row r="105" spans="1:12" x14ac:dyDescent="0.25">
      <c r="A105" s="77" t="s">
        <v>752</v>
      </c>
      <c r="B105" s="77" t="s">
        <v>133</v>
      </c>
      <c r="C105" s="77"/>
      <c r="D105" s="46" t="s">
        <v>821</v>
      </c>
      <c r="E105" s="17"/>
      <c r="F105" s="17"/>
      <c r="G105" s="17"/>
      <c r="H105" s="17"/>
      <c r="I105" s="17"/>
      <c r="J105" s="17"/>
      <c r="L105" s="77"/>
    </row>
    <row r="106" spans="1:12" x14ac:dyDescent="0.25">
      <c r="A106" s="77" t="s">
        <v>753</v>
      </c>
      <c r="B106" s="77"/>
      <c r="C106" s="77"/>
      <c r="D106" s="11" t="s">
        <v>666</v>
      </c>
      <c r="E106" s="17"/>
      <c r="F106" s="17"/>
      <c r="G106" s="17"/>
      <c r="H106" s="17"/>
      <c r="I106" s="17"/>
      <c r="J106" s="17"/>
      <c r="L106" s="77"/>
    </row>
    <row r="107" spans="1:12" x14ac:dyDescent="0.25">
      <c r="A107" s="77" t="s">
        <v>754</v>
      </c>
      <c r="B107" s="77"/>
      <c r="C107" s="77"/>
      <c r="D107" s="11" t="s">
        <v>667</v>
      </c>
      <c r="E107" s="17"/>
      <c r="F107" s="17"/>
      <c r="G107" s="17"/>
      <c r="H107" s="17"/>
      <c r="I107" s="17"/>
      <c r="J107" s="17"/>
      <c r="L107" s="77"/>
    </row>
    <row r="108" spans="1:12" x14ac:dyDescent="0.25">
      <c r="A108" s="77" t="s">
        <v>755</v>
      </c>
      <c r="B108" s="77"/>
      <c r="C108" s="77"/>
      <c r="D108" s="11" t="s">
        <v>668</v>
      </c>
      <c r="E108" s="23">
        <f t="shared" ref="E108:J108" si="16">E109+E110</f>
        <v>0</v>
      </c>
      <c r="F108" s="23">
        <f t="shared" si="16"/>
        <v>0</v>
      </c>
      <c r="G108" s="23">
        <f t="shared" si="16"/>
        <v>0</v>
      </c>
      <c r="H108" s="23">
        <f t="shared" si="16"/>
        <v>0</v>
      </c>
      <c r="I108" s="23">
        <f t="shared" si="16"/>
        <v>0</v>
      </c>
      <c r="J108" s="23">
        <f t="shared" si="16"/>
        <v>0</v>
      </c>
      <c r="L108" s="77"/>
    </row>
    <row r="109" spans="1:12" x14ac:dyDescent="0.25">
      <c r="A109" s="77" t="s">
        <v>755</v>
      </c>
      <c r="B109" s="77" t="s">
        <v>131</v>
      </c>
      <c r="C109" s="77"/>
      <c r="D109" s="11" t="s">
        <v>669</v>
      </c>
      <c r="E109" s="17"/>
      <c r="F109" s="17"/>
      <c r="G109" s="17"/>
      <c r="H109" s="17"/>
      <c r="I109" s="17"/>
      <c r="J109" s="17"/>
      <c r="L109" s="77"/>
    </row>
    <row r="110" spans="1:12" x14ac:dyDescent="0.25">
      <c r="A110" s="77" t="s">
        <v>755</v>
      </c>
      <c r="B110" s="77" t="s">
        <v>133</v>
      </c>
      <c r="C110" s="77"/>
      <c r="D110" s="11" t="s">
        <v>682</v>
      </c>
      <c r="E110" s="17"/>
      <c r="F110" s="17"/>
      <c r="G110" s="17"/>
      <c r="H110" s="17"/>
      <c r="I110" s="17"/>
      <c r="J110" s="17"/>
      <c r="L110" s="77"/>
    </row>
    <row r="111" spans="1:12" x14ac:dyDescent="0.25">
      <c r="A111" s="77" t="s">
        <v>733</v>
      </c>
      <c r="B111" s="77"/>
      <c r="C111" s="77"/>
      <c r="D111" s="11" t="s">
        <v>683</v>
      </c>
      <c r="E111" s="23">
        <f t="shared" ref="E111:J111" si="17">E112+E113+E114+E115+E116</f>
        <v>0</v>
      </c>
      <c r="F111" s="23">
        <f t="shared" si="17"/>
        <v>0</v>
      </c>
      <c r="G111" s="23">
        <f t="shared" si="17"/>
        <v>0</v>
      </c>
      <c r="H111" s="23">
        <f t="shared" si="17"/>
        <v>0</v>
      </c>
      <c r="I111" s="23">
        <f t="shared" si="17"/>
        <v>0</v>
      </c>
      <c r="J111" s="23">
        <f t="shared" si="17"/>
        <v>0</v>
      </c>
      <c r="L111" s="77"/>
    </row>
    <row r="112" spans="1:12" x14ac:dyDescent="0.25">
      <c r="A112" s="77" t="s">
        <v>733</v>
      </c>
      <c r="B112" s="77" t="s">
        <v>809</v>
      </c>
      <c r="C112" s="77"/>
      <c r="D112" s="11" t="s">
        <v>808</v>
      </c>
      <c r="E112" s="17"/>
      <c r="F112" s="17"/>
      <c r="G112" s="17"/>
      <c r="H112" s="17"/>
      <c r="I112" s="17"/>
      <c r="J112" s="17"/>
      <c r="L112" s="77"/>
    </row>
    <row r="113" spans="1:12" x14ac:dyDescent="0.25">
      <c r="A113" s="77" t="s">
        <v>733</v>
      </c>
      <c r="B113" s="77" t="s">
        <v>721</v>
      </c>
      <c r="C113" s="77"/>
      <c r="D113" s="11" t="s">
        <v>685</v>
      </c>
      <c r="E113" s="17"/>
      <c r="F113" s="17"/>
      <c r="G113" s="17"/>
      <c r="H113" s="17"/>
      <c r="I113" s="17"/>
      <c r="J113" s="17"/>
      <c r="L113" s="77"/>
    </row>
    <row r="114" spans="1:12" x14ac:dyDescent="0.25">
      <c r="A114" s="77" t="s">
        <v>733</v>
      </c>
      <c r="B114" s="77" t="s">
        <v>722</v>
      </c>
      <c r="C114" s="77"/>
      <c r="D114" s="11" t="s">
        <v>686</v>
      </c>
      <c r="E114" s="17"/>
      <c r="F114" s="17"/>
      <c r="G114" s="17"/>
      <c r="H114" s="17"/>
      <c r="I114" s="17"/>
      <c r="J114" s="17"/>
      <c r="L114" s="77"/>
    </row>
    <row r="115" spans="1:12" x14ac:dyDescent="0.25">
      <c r="A115" s="77" t="s">
        <v>733</v>
      </c>
      <c r="B115" s="77" t="s">
        <v>737</v>
      </c>
      <c r="C115" s="77"/>
      <c r="D115" s="11" t="s">
        <v>687</v>
      </c>
      <c r="E115" s="17"/>
      <c r="F115" s="17"/>
      <c r="G115" s="17"/>
      <c r="H115" s="17"/>
      <c r="I115" s="17"/>
      <c r="J115" s="17"/>
      <c r="L115" s="77"/>
    </row>
    <row r="116" spans="1:12" s="76" customFormat="1" x14ac:dyDescent="0.25">
      <c r="A116" s="77" t="s">
        <v>733</v>
      </c>
      <c r="B116" s="77" t="s">
        <v>811</v>
      </c>
      <c r="C116" s="77"/>
      <c r="D116" s="46" t="s">
        <v>810</v>
      </c>
      <c r="E116" s="17"/>
      <c r="F116" s="17"/>
      <c r="G116" s="17"/>
      <c r="H116" s="17"/>
      <c r="I116" s="17"/>
      <c r="J116" s="17"/>
      <c r="L116" s="77"/>
    </row>
    <row r="117" spans="1:12" x14ac:dyDescent="0.25">
      <c r="A117" s="77" t="s">
        <v>734</v>
      </c>
      <c r="B117" s="77"/>
      <c r="C117" s="77"/>
      <c r="D117" s="11" t="s">
        <v>688</v>
      </c>
      <c r="E117" s="17"/>
      <c r="F117" s="17"/>
      <c r="G117" s="17"/>
      <c r="H117" s="17"/>
      <c r="I117" s="17"/>
      <c r="J117" s="17"/>
      <c r="L117" s="77"/>
    </row>
    <row r="118" spans="1:12" x14ac:dyDescent="0.25">
      <c r="A118" s="77" t="s">
        <v>756</v>
      </c>
      <c r="B118" s="77"/>
      <c r="C118" s="77"/>
      <c r="D118" s="11" t="s">
        <v>689</v>
      </c>
      <c r="E118" s="23">
        <f t="shared" ref="E118:J118" si="18">E119+E120</f>
        <v>0</v>
      </c>
      <c r="F118" s="23">
        <f t="shared" si="18"/>
        <v>0</v>
      </c>
      <c r="G118" s="23">
        <f t="shared" si="18"/>
        <v>0</v>
      </c>
      <c r="H118" s="23">
        <f t="shared" si="18"/>
        <v>0</v>
      </c>
      <c r="I118" s="23">
        <f t="shared" si="18"/>
        <v>0</v>
      </c>
      <c r="J118" s="23">
        <f t="shared" si="18"/>
        <v>0</v>
      </c>
      <c r="L118" s="77"/>
    </row>
    <row r="119" spans="1:12" s="76" customFormat="1" x14ac:dyDescent="0.25">
      <c r="A119" s="77" t="s">
        <v>814</v>
      </c>
      <c r="B119" s="77"/>
      <c r="C119" s="77"/>
      <c r="D119" s="46" t="s">
        <v>812</v>
      </c>
      <c r="E119" s="17"/>
      <c r="F119" s="17"/>
      <c r="G119" s="17"/>
      <c r="H119" s="17"/>
      <c r="I119" s="17"/>
      <c r="J119" s="17"/>
      <c r="L119" s="77"/>
    </row>
    <row r="120" spans="1:12" s="76" customFormat="1" x14ac:dyDescent="0.25">
      <c r="A120" s="77" t="s">
        <v>815</v>
      </c>
      <c r="B120" s="77"/>
      <c r="C120" s="77"/>
      <c r="D120" s="46" t="s">
        <v>813</v>
      </c>
      <c r="E120" s="17"/>
      <c r="F120" s="17"/>
      <c r="G120" s="17"/>
      <c r="H120" s="17"/>
      <c r="I120" s="17"/>
      <c r="J120" s="17"/>
      <c r="L120" s="77"/>
    </row>
    <row r="121" spans="1:12" x14ac:dyDescent="0.25">
      <c r="A121" s="77" t="s">
        <v>757</v>
      </c>
      <c r="B121" s="77"/>
      <c r="C121" s="77"/>
      <c r="D121" s="11" t="s">
        <v>690</v>
      </c>
      <c r="E121" s="23">
        <f t="shared" ref="E121:J121" si="19">E122+E123</f>
        <v>0</v>
      </c>
      <c r="F121" s="23">
        <f t="shared" si="19"/>
        <v>0</v>
      </c>
      <c r="G121" s="23">
        <f t="shared" si="19"/>
        <v>0</v>
      </c>
      <c r="H121" s="23">
        <f t="shared" si="19"/>
        <v>0</v>
      </c>
      <c r="I121" s="23">
        <f t="shared" si="19"/>
        <v>0</v>
      </c>
      <c r="J121" s="23">
        <f t="shared" si="19"/>
        <v>0</v>
      </c>
      <c r="L121" s="77"/>
    </row>
    <row r="122" spans="1:12" x14ac:dyDescent="0.25">
      <c r="A122" s="77" t="s">
        <v>391</v>
      </c>
      <c r="B122" s="77"/>
      <c r="C122" s="77"/>
      <c r="D122" s="46" t="s">
        <v>389</v>
      </c>
      <c r="E122" s="17"/>
      <c r="F122" s="17"/>
      <c r="G122" s="17"/>
      <c r="H122" s="17"/>
      <c r="I122" s="17"/>
      <c r="J122" s="17"/>
      <c r="L122" s="77"/>
    </row>
    <row r="123" spans="1:12" x14ac:dyDescent="0.25">
      <c r="A123" s="77" t="s">
        <v>392</v>
      </c>
      <c r="B123" s="77"/>
      <c r="C123" s="77"/>
      <c r="D123" s="46" t="s">
        <v>390</v>
      </c>
      <c r="E123" s="17"/>
      <c r="F123" s="17"/>
      <c r="G123" s="17"/>
      <c r="H123" s="17"/>
      <c r="I123" s="17"/>
      <c r="J123" s="17"/>
      <c r="L123" s="77"/>
    </row>
    <row r="124" spans="1:12" x14ac:dyDescent="0.25">
      <c r="A124" s="77" t="s">
        <v>758</v>
      </c>
      <c r="B124" s="77"/>
      <c r="C124" s="77"/>
      <c r="D124" s="14" t="s">
        <v>555</v>
      </c>
      <c r="E124" s="23">
        <f t="shared" ref="E124:J124" si="20">E96+E97</f>
        <v>0</v>
      </c>
      <c r="F124" s="23">
        <f t="shared" si="20"/>
        <v>0</v>
      </c>
      <c r="G124" s="23">
        <f t="shared" si="20"/>
        <v>0</v>
      </c>
      <c r="H124" s="23">
        <f t="shared" si="20"/>
        <v>0</v>
      </c>
      <c r="I124" s="23">
        <f t="shared" si="20"/>
        <v>0</v>
      </c>
      <c r="J124" s="23">
        <f t="shared" si="20"/>
        <v>0</v>
      </c>
      <c r="L124" s="77"/>
    </row>
    <row r="125" spans="1:12" x14ac:dyDescent="0.25">
      <c r="A125" s="77" t="s">
        <v>759</v>
      </c>
      <c r="B125" s="77"/>
      <c r="C125" s="77"/>
      <c r="D125" s="14" t="s">
        <v>692</v>
      </c>
      <c r="E125" s="23">
        <f t="shared" ref="E125:J125" si="21">E126+E137</f>
        <v>0</v>
      </c>
      <c r="F125" s="23">
        <f t="shared" si="21"/>
        <v>0</v>
      </c>
      <c r="G125" s="23">
        <f t="shared" si="21"/>
        <v>0</v>
      </c>
      <c r="H125" s="23">
        <f t="shared" si="21"/>
        <v>0</v>
      </c>
      <c r="I125" s="23">
        <f t="shared" si="21"/>
        <v>0</v>
      </c>
      <c r="J125" s="23">
        <f t="shared" si="21"/>
        <v>0</v>
      </c>
      <c r="L125" s="77"/>
    </row>
    <row r="126" spans="1:12" x14ac:dyDescent="0.25">
      <c r="A126" s="77" t="s">
        <v>760</v>
      </c>
      <c r="B126" s="77"/>
      <c r="C126" s="77"/>
      <c r="D126" s="14" t="s">
        <v>691</v>
      </c>
      <c r="E126" s="23">
        <f t="shared" ref="E126:J126" si="22">E127+E128+E129+E130</f>
        <v>0</v>
      </c>
      <c r="F126" s="23">
        <f t="shared" si="22"/>
        <v>0</v>
      </c>
      <c r="G126" s="23">
        <f t="shared" si="22"/>
        <v>0</v>
      </c>
      <c r="H126" s="23">
        <f t="shared" si="22"/>
        <v>0</v>
      </c>
      <c r="I126" s="23">
        <f t="shared" si="22"/>
        <v>0</v>
      </c>
      <c r="J126" s="23">
        <f t="shared" si="22"/>
        <v>0</v>
      </c>
      <c r="L126" s="77"/>
    </row>
    <row r="127" spans="1:12" x14ac:dyDescent="0.25">
      <c r="A127" s="77" t="s">
        <v>760</v>
      </c>
      <c r="B127" s="77" t="s">
        <v>738</v>
      </c>
      <c r="C127" s="77"/>
      <c r="D127" s="11" t="s">
        <v>727</v>
      </c>
      <c r="E127" s="17"/>
      <c r="F127" s="17"/>
      <c r="G127" s="17"/>
      <c r="H127" s="17"/>
      <c r="I127" s="17"/>
      <c r="J127" s="17"/>
      <c r="L127" s="77"/>
    </row>
    <row r="128" spans="1:12" x14ac:dyDescent="0.25">
      <c r="A128" s="77" t="s">
        <v>760</v>
      </c>
      <c r="B128" s="77" t="s">
        <v>41</v>
      </c>
      <c r="C128" s="77"/>
      <c r="D128" s="11" t="s">
        <v>564</v>
      </c>
      <c r="E128" s="17"/>
      <c r="F128" s="17"/>
      <c r="G128" s="17"/>
      <c r="H128" s="17"/>
      <c r="I128" s="17"/>
      <c r="J128" s="17"/>
      <c r="L128" s="77"/>
    </row>
    <row r="129" spans="1:12" x14ac:dyDescent="0.25">
      <c r="A129" s="77" t="s">
        <v>760</v>
      </c>
      <c r="B129" s="77" t="s">
        <v>42</v>
      </c>
      <c r="C129" s="77"/>
      <c r="D129" s="11" t="s">
        <v>565</v>
      </c>
      <c r="E129" s="17"/>
      <c r="F129" s="17"/>
      <c r="G129" s="17"/>
      <c r="H129" s="17"/>
      <c r="I129" s="17"/>
      <c r="J129" s="17"/>
      <c r="L129" s="77"/>
    </row>
    <row r="130" spans="1:12" x14ac:dyDescent="0.25">
      <c r="A130" s="77" t="s">
        <v>760</v>
      </c>
      <c r="B130" s="77" t="s">
        <v>43</v>
      </c>
      <c r="C130" s="77"/>
      <c r="D130" s="11" t="s">
        <v>566</v>
      </c>
      <c r="E130" s="17"/>
      <c r="F130" s="17"/>
      <c r="G130" s="17"/>
      <c r="H130" s="17"/>
      <c r="I130" s="17"/>
      <c r="J130" s="17"/>
      <c r="L130" s="77"/>
    </row>
    <row r="131" spans="1:12" x14ac:dyDescent="0.25">
      <c r="A131" s="77" t="s">
        <v>760</v>
      </c>
      <c r="B131" s="77" t="s">
        <v>44</v>
      </c>
      <c r="C131" s="77"/>
      <c r="D131" s="11" t="s">
        <v>567</v>
      </c>
      <c r="E131" s="17"/>
      <c r="F131" s="17"/>
      <c r="G131" s="17"/>
      <c r="H131" s="17"/>
      <c r="I131" s="17"/>
      <c r="J131" s="17"/>
      <c r="L131" s="77"/>
    </row>
    <row r="132" spans="1:12" x14ac:dyDescent="0.25">
      <c r="A132" s="77" t="s">
        <v>760</v>
      </c>
      <c r="B132" s="77" t="s">
        <v>45</v>
      </c>
      <c r="C132" s="77"/>
      <c r="D132" s="11" t="s">
        <v>568</v>
      </c>
      <c r="E132" s="17"/>
      <c r="F132" s="17"/>
      <c r="G132" s="17"/>
      <c r="H132" s="17"/>
      <c r="I132" s="17"/>
      <c r="J132" s="17"/>
      <c r="L132" s="77"/>
    </row>
    <row r="133" spans="1:12" x14ac:dyDescent="0.25">
      <c r="A133" s="77" t="s">
        <v>760</v>
      </c>
      <c r="B133" s="77" t="s">
        <v>46</v>
      </c>
      <c r="C133" s="77"/>
      <c r="D133" s="11" t="s">
        <v>569</v>
      </c>
      <c r="E133" s="17"/>
      <c r="F133" s="17"/>
      <c r="G133" s="17"/>
      <c r="H133" s="17"/>
      <c r="I133" s="17"/>
      <c r="J133" s="17"/>
      <c r="L133" s="77"/>
    </row>
    <row r="134" spans="1:12" x14ac:dyDescent="0.25">
      <c r="A134" s="77" t="s">
        <v>760</v>
      </c>
      <c r="B134" s="77" t="s">
        <v>47</v>
      </c>
      <c r="C134" s="77"/>
      <c r="D134" s="11" t="s">
        <v>570</v>
      </c>
      <c r="E134" s="17"/>
      <c r="F134" s="17"/>
      <c r="G134" s="17"/>
      <c r="H134" s="17"/>
      <c r="I134" s="17"/>
      <c r="J134" s="17"/>
      <c r="L134" s="77"/>
    </row>
    <row r="135" spans="1:12" x14ac:dyDescent="0.25">
      <c r="A135" s="77" t="s">
        <v>760</v>
      </c>
      <c r="B135" s="77" t="s">
        <v>48</v>
      </c>
      <c r="C135" s="77"/>
      <c r="D135" s="11" t="s">
        <v>571</v>
      </c>
      <c r="E135" s="17"/>
      <c r="F135" s="17"/>
      <c r="G135" s="17"/>
      <c r="H135" s="17"/>
      <c r="I135" s="17"/>
      <c r="J135" s="17"/>
      <c r="L135" s="77"/>
    </row>
    <row r="136" spans="1:12" x14ac:dyDescent="0.25">
      <c r="A136" s="77" t="s">
        <v>760</v>
      </c>
      <c r="B136" s="77" t="s">
        <v>49</v>
      </c>
      <c r="C136" s="77"/>
      <c r="D136" s="11" t="s">
        <v>572</v>
      </c>
      <c r="E136" s="17"/>
      <c r="F136" s="17"/>
      <c r="G136" s="17"/>
      <c r="H136" s="17"/>
      <c r="I136" s="17"/>
      <c r="J136" s="17"/>
      <c r="L136" s="77"/>
    </row>
    <row r="137" spans="1:12" x14ac:dyDescent="0.25">
      <c r="A137" s="77" t="s">
        <v>761</v>
      </c>
      <c r="B137" s="77"/>
      <c r="C137" s="77"/>
      <c r="D137" s="11" t="s">
        <v>693</v>
      </c>
      <c r="E137" s="23">
        <f>E138+E139+E140</f>
        <v>0</v>
      </c>
      <c r="F137" s="23">
        <f t="shared" ref="F137:J137" si="23">F138+F139+F140</f>
        <v>0</v>
      </c>
      <c r="G137" s="23">
        <f t="shared" si="23"/>
        <v>0</v>
      </c>
      <c r="H137" s="23">
        <f t="shared" si="23"/>
        <v>0</v>
      </c>
      <c r="I137" s="23">
        <f t="shared" si="23"/>
        <v>0</v>
      </c>
      <c r="J137" s="23">
        <f t="shared" si="23"/>
        <v>0</v>
      </c>
      <c r="L137" s="77"/>
    </row>
    <row r="138" spans="1:12" x14ac:dyDescent="0.25">
      <c r="A138" s="77" t="s">
        <v>762</v>
      </c>
      <c r="B138" s="77"/>
      <c r="C138" s="77"/>
      <c r="D138" s="83" t="s">
        <v>817</v>
      </c>
      <c r="E138" s="17"/>
      <c r="F138" s="17"/>
      <c r="G138" s="17"/>
      <c r="H138" s="17"/>
      <c r="I138" s="17"/>
      <c r="J138" s="17"/>
      <c r="L138" s="77"/>
    </row>
    <row r="139" spans="1:12" s="76" customFormat="1" x14ac:dyDescent="0.25">
      <c r="A139" s="77" t="s">
        <v>818</v>
      </c>
      <c r="B139" s="77"/>
      <c r="C139" s="77"/>
      <c r="D139" s="46" t="s">
        <v>820</v>
      </c>
      <c r="E139" s="17"/>
      <c r="F139" s="17"/>
      <c r="G139" s="17"/>
      <c r="H139" s="17"/>
      <c r="I139" s="17"/>
      <c r="J139" s="17"/>
      <c r="L139" s="77"/>
    </row>
    <row r="140" spans="1:12" s="76" customFormat="1" x14ac:dyDescent="0.25">
      <c r="A140" s="77" t="s">
        <v>819</v>
      </c>
      <c r="B140" s="77"/>
      <c r="C140" s="77"/>
      <c r="D140" s="46" t="s">
        <v>816</v>
      </c>
      <c r="E140" s="17"/>
      <c r="F140" s="17"/>
      <c r="G140" s="17"/>
      <c r="H140" s="17"/>
      <c r="I140" s="17"/>
      <c r="J140" s="17"/>
      <c r="L140" s="77"/>
    </row>
    <row r="141" spans="1:12" x14ac:dyDescent="0.25">
      <c r="A141" s="77" t="s">
        <v>763</v>
      </c>
      <c r="B141" s="77"/>
      <c r="C141" s="77"/>
      <c r="D141" s="14" t="s">
        <v>556</v>
      </c>
      <c r="E141" s="17"/>
      <c r="F141" s="17"/>
      <c r="G141" s="17"/>
      <c r="H141" s="17"/>
      <c r="I141" s="17"/>
      <c r="J141" s="17"/>
      <c r="L141" s="77"/>
    </row>
    <row r="142" spans="1:12" x14ac:dyDescent="0.25">
      <c r="A142" s="77" t="s">
        <v>764</v>
      </c>
      <c r="B142" s="77"/>
      <c r="C142" s="77"/>
      <c r="D142" s="14" t="s">
        <v>573</v>
      </c>
      <c r="E142" s="23">
        <f t="shared" ref="E142:J142" si="24">E124-E125-E141</f>
        <v>0</v>
      </c>
      <c r="F142" s="23">
        <f t="shared" si="24"/>
        <v>0</v>
      </c>
      <c r="G142" s="23">
        <f t="shared" si="24"/>
        <v>0</v>
      </c>
      <c r="H142" s="23">
        <f t="shared" si="24"/>
        <v>0</v>
      </c>
      <c r="I142" s="23">
        <f t="shared" si="24"/>
        <v>0</v>
      </c>
      <c r="J142" s="23">
        <f t="shared" si="24"/>
        <v>0</v>
      </c>
      <c r="L142" s="77"/>
    </row>
    <row r="143" spans="1:12" x14ac:dyDescent="0.25">
      <c r="A143" s="77" t="s">
        <v>765</v>
      </c>
      <c r="B143" s="77"/>
      <c r="C143" s="77"/>
      <c r="D143" s="14" t="s">
        <v>557</v>
      </c>
      <c r="E143" s="23">
        <f t="shared" ref="E143:J143" si="25">E144+E145</f>
        <v>0</v>
      </c>
      <c r="F143" s="23">
        <f t="shared" si="25"/>
        <v>0</v>
      </c>
      <c r="G143" s="23">
        <f t="shared" si="25"/>
        <v>0</v>
      </c>
      <c r="H143" s="23">
        <f t="shared" si="25"/>
        <v>0</v>
      </c>
      <c r="I143" s="23">
        <f t="shared" si="25"/>
        <v>0</v>
      </c>
      <c r="J143" s="23">
        <f t="shared" si="25"/>
        <v>0</v>
      </c>
      <c r="L143" s="77"/>
    </row>
    <row r="144" spans="1:12" x14ac:dyDescent="0.25">
      <c r="A144" s="77" t="s">
        <v>766</v>
      </c>
      <c r="B144" s="77"/>
      <c r="C144" s="77"/>
      <c r="D144" s="11" t="s">
        <v>574</v>
      </c>
      <c r="E144" s="17"/>
      <c r="F144" s="17"/>
      <c r="G144" s="17"/>
      <c r="H144" s="17"/>
      <c r="I144" s="17"/>
      <c r="J144" s="17"/>
      <c r="L144" s="77"/>
    </row>
    <row r="145" spans="1:12" x14ac:dyDescent="0.25">
      <c r="A145" s="77" t="s">
        <v>0</v>
      </c>
      <c r="B145" s="77"/>
      <c r="C145" s="77"/>
      <c r="D145" s="11" t="s">
        <v>575</v>
      </c>
      <c r="E145" s="17"/>
      <c r="F145" s="17"/>
      <c r="G145" s="17"/>
      <c r="H145" s="17"/>
      <c r="I145" s="17"/>
      <c r="J145" s="17"/>
      <c r="L145" s="77"/>
    </row>
    <row r="146" spans="1:12" x14ac:dyDescent="0.25">
      <c r="A146" s="77" t="s">
        <v>1</v>
      </c>
      <c r="B146" s="77"/>
      <c r="C146" s="77"/>
      <c r="D146" s="14" t="s">
        <v>558</v>
      </c>
      <c r="E146" s="17"/>
      <c r="F146" s="17"/>
      <c r="G146" s="17"/>
      <c r="H146" s="17"/>
      <c r="I146" s="17"/>
      <c r="J146" s="17"/>
      <c r="L146" s="77"/>
    </row>
    <row r="147" spans="1:12" x14ac:dyDescent="0.25">
      <c r="A147" s="77" t="s">
        <v>2</v>
      </c>
      <c r="B147" s="77"/>
      <c r="C147" s="77"/>
      <c r="D147" s="14" t="s">
        <v>581</v>
      </c>
      <c r="E147" s="23">
        <f t="shared" ref="E147:J147" si="26">E142+E143+E146</f>
        <v>0</v>
      </c>
      <c r="F147" s="23">
        <f t="shared" si="26"/>
        <v>0</v>
      </c>
      <c r="G147" s="23">
        <f t="shared" si="26"/>
        <v>0</v>
      </c>
      <c r="H147" s="23">
        <f t="shared" si="26"/>
        <v>0</v>
      </c>
      <c r="I147" s="23">
        <f t="shared" si="26"/>
        <v>0</v>
      </c>
      <c r="J147" s="23">
        <f t="shared" si="26"/>
        <v>0</v>
      </c>
      <c r="L147" s="77"/>
    </row>
    <row r="148" spans="1:12" x14ac:dyDescent="0.25">
      <c r="A148" s="77"/>
      <c r="B148" s="77"/>
      <c r="C148" s="77"/>
      <c r="D148" s="11"/>
      <c r="E148" s="13"/>
      <c r="F148" s="13"/>
      <c r="G148" s="13"/>
      <c r="H148" s="13"/>
      <c r="I148" s="13"/>
      <c r="J148" s="13"/>
      <c r="L148" s="77"/>
    </row>
    <row r="149" spans="1:12" ht="30" x14ac:dyDescent="0.25">
      <c r="A149" s="77"/>
      <c r="B149" s="77"/>
      <c r="C149" s="77"/>
      <c r="D149" s="14" t="s">
        <v>726</v>
      </c>
      <c r="E149" s="13"/>
      <c r="F149" s="13"/>
      <c r="G149" s="13"/>
      <c r="H149" s="13"/>
      <c r="I149" s="13"/>
      <c r="J149" s="13"/>
      <c r="L149" s="77"/>
    </row>
    <row r="150" spans="1:12" x14ac:dyDescent="0.25">
      <c r="A150" s="77" t="s">
        <v>3</v>
      </c>
      <c r="B150" s="77"/>
      <c r="C150" s="77"/>
      <c r="D150" s="11" t="s">
        <v>694</v>
      </c>
      <c r="E150" s="17"/>
      <c r="F150" s="17"/>
      <c r="G150" s="17"/>
      <c r="H150" s="17"/>
      <c r="I150" s="17"/>
      <c r="J150" s="17"/>
      <c r="L150" s="77"/>
    </row>
    <row r="151" spans="1:12" ht="30" x14ac:dyDescent="0.25">
      <c r="A151" s="77" t="s">
        <v>711</v>
      </c>
      <c r="B151" s="77"/>
      <c r="C151" s="77"/>
      <c r="D151" s="11" t="s">
        <v>695</v>
      </c>
      <c r="E151" s="17"/>
      <c r="F151" s="17"/>
      <c r="G151" s="17"/>
      <c r="H151" s="17"/>
      <c r="I151" s="17"/>
      <c r="J151" s="17"/>
      <c r="L151" s="77"/>
    </row>
    <row r="152" spans="1:12" ht="30" x14ac:dyDescent="0.25">
      <c r="A152" s="77" t="s">
        <v>5</v>
      </c>
      <c r="B152" s="77"/>
      <c r="C152" s="77"/>
      <c r="D152" s="11" t="s">
        <v>696</v>
      </c>
      <c r="E152" s="17"/>
      <c r="F152" s="17"/>
      <c r="G152" s="17"/>
      <c r="H152" s="17"/>
      <c r="I152" s="17"/>
      <c r="J152" s="17"/>
      <c r="L152" s="77"/>
    </row>
    <row r="153" spans="1:12" ht="30" x14ac:dyDescent="0.25">
      <c r="A153" s="77" t="s">
        <v>712</v>
      </c>
      <c r="B153" s="77"/>
      <c r="C153" s="77"/>
      <c r="D153" s="11" t="s">
        <v>697</v>
      </c>
      <c r="E153" s="17"/>
      <c r="F153" s="17"/>
      <c r="G153" s="17"/>
      <c r="H153" s="17"/>
      <c r="I153" s="17"/>
      <c r="J153" s="17"/>
      <c r="L153" s="77"/>
    </row>
    <row r="154" spans="1:12" x14ac:dyDescent="0.25">
      <c r="A154" s="77" t="s">
        <v>4</v>
      </c>
      <c r="B154" s="77"/>
      <c r="C154" s="77"/>
      <c r="D154" s="14" t="s">
        <v>698</v>
      </c>
      <c r="E154" s="23">
        <f t="shared" ref="E154:J154" si="27">E150+E151-E152-E153</f>
        <v>0</v>
      </c>
      <c r="F154" s="23">
        <f t="shared" si="27"/>
        <v>0</v>
      </c>
      <c r="G154" s="23">
        <f t="shared" si="27"/>
        <v>0</v>
      </c>
      <c r="H154" s="23">
        <f t="shared" si="27"/>
        <v>0</v>
      </c>
      <c r="I154" s="23">
        <f t="shared" si="27"/>
        <v>0</v>
      </c>
      <c r="J154" s="23">
        <f t="shared" si="27"/>
        <v>0</v>
      </c>
      <c r="L154" s="77"/>
    </row>
    <row r="155" spans="1:12" x14ac:dyDescent="0.25">
      <c r="A155" s="77"/>
      <c r="B155" s="77"/>
      <c r="C155" s="77"/>
      <c r="D155" s="98" t="s">
        <v>713</v>
      </c>
      <c r="E155" s="99"/>
      <c r="F155" s="99"/>
      <c r="G155" s="99"/>
      <c r="H155" s="99"/>
      <c r="I155" s="99"/>
      <c r="J155" s="100"/>
      <c r="L155" s="77"/>
    </row>
    <row r="156" spans="1:12" x14ac:dyDescent="0.25">
      <c r="A156" s="77"/>
      <c r="B156" s="77"/>
      <c r="C156" s="77"/>
      <c r="D156" s="98" t="s">
        <v>714</v>
      </c>
      <c r="E156" s="99"/>
      <c r="F156" s="99"/>
      <c r="G156" s="99"/>
      <c r="H156" s="99"/>
      <c r="I156" s="99"/>
      <c r="J156" s="100"/>
      <c r="L156" s="77"/>
    </row>
    <row r="157" spans="1:12" x14ac:dyDescent="0.25">
      <c r="A157" s="77"/>
      <c r="B157" s="77"/>
      <c r="C157" s="77"/>
      <c r="D157" s="98" t="s">
        <v>715</v>
      </c>
      <c r="E157" s="99"/>
      <c r="F157" s="99"/>
      <c r="G157" s="99"/>
      <c r="H157" s="99"/>
      <c r="I157" s="99"/>
      <c r="J157" s="100"/>
      <c r="L157" s="77"/>
    </row>
    <row r="158" spans="1:12" x14ac:dyDescent="0.25">
      <c r="A158" s="77"/>
      <c r="B158" s="77"/>
      <c r="C158" s="77"/>
      <c r="D158" s="98" t="s">
        <v>849</v>
      </c>
      <c r="E158" s="99"/>
      <c r="F158" s="99"/>
      <c r="G158" s="99"/>
      <c r="H158" s="99"/>
      <c r="I158" s="99"/>
      <c r="J158" s="100"/>
      <c r="L158" s="77"/>
    </row>
    <row r="159" spans="1:12" x14ac:dyDescent="0.25">
      <c r="A159" s="77"/>
      <c r="B159" s="77"/>
      <c r="C159" s="77"/>
      <c r="D159" s="98" t="s">
        <v>850</v>
      </c>
      <c r="E159" s="99"/>
      <c r="F159" s="99"/>
      <c r="G159" s="99"/>
      <c r="H159" s="99"/>
      <c r="I159" s="99"/>
      <c r="J159" s="100"/>
      <c r="L159" s="77"/>
    </row>
    <row r="160" spans="1:12" x14ac:dyDescent="0.25">
      <c r="A160" s="77"/>
      <c r="B160" s="77"/>
      <c r="C160" s="77"/>
      <c r="D160" s="98" t="s">
        <v>851</v>
      </c>
      <c r="E160" s="99"/>
      <c r="F160" s="99"/>
      <c r="G160" s="99"/>
      <c r="H160" s="99"/>
      <c r="I160" s="99"/>
      <c r="J160" s="100"/>
      <c r="L160" s="77"/>
    </row>
    <row r="161" spans="1:12" x14ac:dyDescent="0.25">
      <c r="A161" s="77"/>
      <c r="B161" s="77"/>
      <c r="C161" s="77" t="s">
        <v>523</v>
      </c>
      <c r="L161" s="77"/>
    </row>
    <row r="162" spans="1:12" x14ac:dyDescent="0.25">
      <c r="A162" s="77"/>
      <c r="B162" s="77"/>
      <c r="C162" s="77" t="s">
        <v>526</v>
      </c>
      <c r="D162" s="77"/>
      <c r="E162" s="77"/>
      <c r="F162" s="77"/>
      <c r="G162" s="77"/>
      <c r="H162" s="77"/>
      <c r="I162" s="77"/>
      <c r="J162" s="77"/>
      <c r="K162" s="77"/>
      <c r="L162" s="77" t="s">
        <v>527</v>
      </c>
    </row>
    <row r="164" spans="1:12" x14ac:dyDescent="0.25">
      <c r="A164" s="77"/>
      <c r="B164" s="77"/>
      <c r="C164" s="77" t="s">
        <v>826</v>
      </c>
      <c r="D164" s="77"/>
      <c r="E164" s="77"/>
      <c r="F164" s="77"/>
      <c r="G164" s="77"/>
      <c r="H164" s="77"/>
      <c r="I164" s="77"/>
    </row>
    <row r="165" spans="1:12" x14ac:dyDescent="0.25">
      <c r="A165" s="77"/>
      <c r="B165" s="77"/>
      <c r="C165" s="77"/>
      <c r="D165" s="77"/>
      <c r="E165" s="77"/>
      <c r="F165" s="77"/>
      <c r="G165" s="77"/>
      <c r="H165" s="77"/>
      <c r="I165" s="77"/>
    </row>
    <row r="166" spans="1:12" x14ac:dyDescent="0.25">
      <c r="A166" s="77"/>
      <c r="B166" s="77"/>
      <c r="C166" s="77"/>
      <c r="D166" s="77"/>
      <c r="E166" s="77" t="s">
        <v>50</v>
      </c>
      <c r="F166" s="77" t="s">
        <v>51</v>
      </c>
      <c r="G166" s="77"/>
      <c r="H166" s="77"/>
      <c r="I166" s="77"/>
    </row>
    <row r="167" spans="1:12" x14ac:dyDescent="0.25">
      <c r="A167" s="77"/>
      <c r="B167" s="77"/>
      <c r="C167" s="77" t="s">
        <v>524</v>
      </c>
      <c r="D167" s="77" t="s">
        <v>528</v>
      </c>
      <c r="E167" s="77"/>
      <c r="F167" s="77"/>
      <c r="G167" s="77"/>
      <c r="H167" s="77" t="s">
        <v>523</v>
      </c>
      <c r="I167" s="77" t="s">
        <v>525</v>
      </c>
    </row>
    <row r="168" spans="1:12" x14ac:dyDescent="0.25">
      <c r="A168" s="77"/>
      <c r="B168" s="77"/>
      <c r="C168" s="77" t="s">
        <v>528</v>
      </c>
      <c r="D168" s="101" t="s">
        <v>720</v>
      </c>
      <c r="E168" s="93" t="s">
        <v>707</v>
      </c>
      <c r="F168" s="103"/>
      <c r="G168" s="94"/>
      <c r="I168" s="77"/>
    </row>
    <row r="169" spans="1:12" x14ac:dyDescent="0.25">
      <c r="A169" s="77"/>
      <c r="B169" s="77"/>
      <c r="C169" s="77" t="s">
        <v>528</v>
      </c>
      <c r="D169" s="102"/>
      <c r="E169" s="42" t="s">
        <v>708</v>
      </c>
      <c r="F169" s="42" t="s">
        <v>709</v>
      </c>
      <c r="G169" s="42" t="s">
        <v>710</v>
      </c>
      <c r="I169" s="77"/>
    </row>
    <row r="170" spans="1:12" x14ac:dyDescent="0.25">
      <c r="A170" s="77"/>
      <c r="B170" s="77"/>
      <c r="C170" s="77" t="s">
        <v>523</v>
      </c>
      <c r="I170" s="77"/>
    </row>
    <row r="171" spans="1:12" x14ac:dyDescent="0.25">
      <c r="A171" s="77" t="s">
        <v>6</v>
      </c>
      <c r="B171" s="77"/>
      <c r="C171" s="77"/>
      <c r="D171" s="14" t="s">
        <v>582</v>
      </c>
      <c r="E171" s="28">
        <f>E172+E173+E174+E175</f>
        <v>0</v>
      </c>
      <c r="F171" s="28">
        <f>F172+F173+F174+F175</f>
        <v>0</v>
      </c>
      <c r="G171" s="28">
        <f>G172+G173+G174+G175</f>
        <v>0</v>
      </c>
      <c r="I171" s="77"/>
    </row>
    <row r="172" spans="1:12" x14ac:dyDescent="0.25">
      <c r="A172" s="77" t="s">
        <v>6</v>
      </c>
      <c r="B172" s="77" t="s">
        <v>739</v>
      </c>
      <c r="C172" s="77"/>
      <c r="D172" s="11" t="s">
        <v>728</v>
      </c>
      <c r="E172" s="54"/>
      <c r="F172" s="27"/>
      <c r="G172" s="28">
        <f>E172+F172</f>
        <v>0</v>
      </c>
      <c r="I172" s="77"/>
    </row>
    <row r="173" spans="1:12" x14ac:dyDescent="0.25">
      <c r="A173" s="77" t="s">
        <v>6</v>
      </c>
      <c r="B173" s="77" t="s">
        <v>41</v>
      </c>
      <c r="C173" s="77"/>
      <c r="D173" s="11" t="s">
        <v>583</v>
      </c>
      <c r="E173" s="27"/>
      <c r="F173" s="27"/>
      <c r="G173" s="28">
        <f>E173+F173</f>
        <v>0</v>
      </c>
      <c r="I173" s="77"/>
    </row>
    <row r="174" spans="1:12" x14ac:dyDescent="0.25">
      <c r="A174" s="77" t="s">
        <v>6</v>
      </c>
      <c r="B174" s="77" t="s">
        <v>42</v>
      </c>
      <c r="C174" s="77"/>
      <c r="D174" s="11" t="s">
        <v>585</v>
      </c>
      <c r="E174" s="27"/>
      <c r="F174" s="27"/>
      <c r="G174" s="28">
        <f>E174+F174</f>
        <v>0</v>
      </c>
      <c r="I174" s="77"/>
    </row>
    <row r="175" spans="1:12" x14ac:dyDescent="0.25">
      <c r="A175" s="77" t="s">
        <v>6</v>
      </c>
      <c r="B175" s="77" t="s">
        <v>43</v>
      </c>
      <c r="C175" s="77"/>
      <c r="D175" s="11" t="s">
        <v>586</v>
      </c>
      <c r="E175" s="27"/>
      <c r="F175" s="27"/>
      <c r="G175" s="28">
        <f>E175+F175</f>
        <v>0</v>
      </c>
      <c r="I175" s="77"/>
    </row>
    <row r="176" spans="1:12" x14ac:dyDescent="0.25">
      <c r="A176" s="77"/>
      <c r="B176" s="77"/>
      <c r="C176" s="77" t="s">
        <v>523</v>
      </c>
      <c r="I176" s="77"/>
    </row>
    <row r="177" spans="1:9" x14ac:dyDescent="0.25">
      <c r="A177" s="77"/>
      <c r="B177" s="77"/>
      <c r="C177" s="77" t="s">
        <v>526</v>
      </c>
      <c r="D177" s="77"/>
      <c r="E177" s="77"/>
      <c r="F177" s="77"/>
      <c r="G177" s="77"/>
      <c r="H177" s="77"/>
      <c r="I177" s="77" t="s">
        <v>527</v>
      </c>
    </row>
  </sheetData>
  <mergeCells count="15">
    <mergeCell ref="D1:J1"/>
    <mergeCell ref="E12:F12"/>
    <mergeCell ref="G12:H12"/>
    <mergeCell ref="I12:J12"/>
    <mergeCell ref="D12:D13"/>
    <mergeCell ref="D8:J8"/>
    <mergeCell ref="D89:J89"/>
    <mergeCell ref="D157:J157"/>
    <mergeCell ref="D156:J156"/>
    <mergeCell ref="D155:J155"/>
    <mergeCell ref="D168:D169"/>
    <mergeCell ref="E168:G168"/>
    <mergeCell ref="D158:J158"/>
    <mergeCell ref="D159:J159"/>
    <mergeCell ref="D160:J160"/>
  </mergeCells>
  <phoneticPr fontId="2" type="noConversion"/>
  <dataValidations count="3">
    <dataValidation type="decimal" allowBlank="1" showInputMessage="1" showErrorMessage="1" errorTitle="Input Error" error="Please enter a numeric value between -99999999999999999 and 99999999999999999" sqref="E81:J81 E150:J154 E93:J147 E15:J70">
      <formula1>-99999999999999900</formula1>
      <formula2>99999999999999900</formula2>
    </dataValidation>
    <dataValidation type="whole" allowBlank="1" showInputMessage="1" showErrorMessage="1" errorTitle="Input Error" error="Please enter a Whole Number between 0 and 99999999999999999" sqref="F174:F175 G173:G175 E173:E175 E171:G172">
      <formula1>0</formula1>
      <formula2>99999999999999900</formula2>
    </dataValidation>
    <dataValidation type="whole" allowBlank="1" showInputMessage="1" showErrorMessage="1" errorTitle="Input Error" error="Please enter a Whole Number between  0 and 99999999999999999" sqref="F173">
      <formula1>0</formula1>
      <formula2>99999999999999900</formula2>
    </dataValidation>
  </dataValidations>
  <hyperlinks>
    <hyperlink ref="D2" location="Navigation!A1" display="Back To Navigation Page"/>
  </hyperlinks>
  <pageMargins left="0.75" right="0.75" top="1" bottom="1" header="0.5" footer="0.5"/>
  <pageSetup orientation="portrait" horizontalDpi="300" r:id="rId1"/>
  <headerFooter alignWithMargins="0"/>
  <ignoredErrors>
    <ignoredError sqref="E118:F118 E137:J137" unlocked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I53"/>
  <sheetViews>
    <sheetView showGridLines="0" topLeftCell="D1" workbookViewId="0">
      <selection sqref="A1:C1048576"/>
    </sheetView>
  </sheetViews>
  <sheetFormatPr defaultRowHeight="15" x14ac:dyDescent="0.25"/>
  <cols>
    <col min="1" max="2" width="9.140625" hidden="1" customWidth="1"/>
    <col min="3" max="3" width="73" hidden="1" customWidth="1"/>
    <col min="4" max="4" width="64.140625" customWidth="1"/>
    <col min="5" max="5" width="19.42578125" customWidth="1"/>
    <col min="6" max="6" width="21.7109375" customWidth="1"/>
    <col min="7" max="7" width="19.42578125" customWidth="1"/>
  </cols>
  <sheetData>
    <row r="1" spans="1:9" ht="27.95" customHeight="1" x14ac:dyDescent="0.3">
      <c r="A1" s="10" t="s">
        <v>823</v>
      </c>
      <c r="D1" s="92" t="s">
        <v>717</v>
      </c>
      <c r="E1" s="92"/>
      <c r="F1" s="92"/>
      <c r="G1" s="92"/>
      <c r="H1" s="92"/>
    </row>
    <row r="3" spans="1:9" x14ac:dyDescent="0.25">
      <c r="D3" s="39" t="s">
        <v>770</v>
      </c>
      <c r="E3" s="39"/>
    </row>
    <row r="4" spans="1:9" x14ac:dyDescent="0.25">
      <c r="A4" s="77"/>
      <c r="B4" s="77"/>
      <c r="C4" s="77" t="s">
        <v>825</v>
      </c>
      <c r="D4" s="82"/>
      <c r="E4" s="77"/>
      <c r="F4" s="77"/>
      <c r="G4" s="77"/>
      <c r="H4" s="77"/>
      <c r="I4" s="77"/>
    </row>
    <row r="5" spans="1:9" hidden="1" x14ac:dyDescent="0.25">
      <c r="A5" s="77"/>
      <c r="B5" s="77"/>
      <c r="C5" s="77"/>
      <c r="D5" s="77"/>
      <c r="E5" s="77"/>
      <c r="F5" s="77"/>
      <c r="G5" s="77"/>
      <c r="H5" s="77"/>
      <c r="I5" s="77"/>
    </row>
    <row r="6" spans="1:9" hidden="1" x14ac:dyDescent="0.25">
      <c r="A6" s="77"/>
      <c r="B6" s="77"/>
      <c r="C6" s="77"/>
      <c r="D6" s="77"/>
      <c r="E6" s="77" t="s">
        <v>50</v>
      </c>
      <c r="F6" s="77" t="s">
        <v>51</v>
      </c>
      <c r="G6" s="77"/>
      <c r="H6" s="77"/>
      <c r="I6" s="77"/>
    </row>
    <row r="7" spans="1:9" hidden="1" x14ac:dyDescent="0.25">
      <c r="A7" s="77"/>
      <c r="B7" s="77"/>
      <c r="C7" s="77" t="s">
        <v>524</v>
      </c>
      <c r="D7" s="77" t="s">
        <v>528</v>
      </c>
      <c r="E7" s="77"/>
      <c r="F7" s="77"/>
      <c r="G7" s="77"/>
      <c r="H7" s="77" t="s">
        <v>523</v>
      </c>
      <c r="I7" s="77" t="s">
        <v>525</v>
      </c>
    </row>
    <row r="8" spans="1:9" x14ac:dyDescent="0.25">
      <c r="A8" s="77"/>
      <c r="B8" s="77"/>
      <c r="C8" s="77" t="s">
        <v>528</v>
      </c>
      <c r="D8" s="24"/>
      <c r="E8" s="34" t="s">
        <v>136</v>
      </c>
      <c r="F8" s="35"/>
      <c r="G8" s="36" t="s">
        <v>137</v>
      </c>
      <c r="H8" s="22"/>
      <c r="I8" s="77"/>
    </row>
    <row r="9" spans="1:9" hidden="1" x14ac:dyDescent="0.25">
      <c r="A9" s="77"/>
      <c r="B9" s="77"/>
      <c r="C9" s="77" t="s">
        <v>73</v>
      </c>
      <c r="D9" s="18" t="s">
        <v>337</v>
      </c>
      <c r="E9" s="38">
        <f>StartUp!G10</f>
        <v>0</v>
      </c>
      <c r="F9" s="38">
        <f>StartUp!G10</f>
        <v>0</v>
      </c>
      <c r="G9" s="38">
        <f>StartUp!G10</f>
        <v>0</v>
      </c>
      <c r="H9" s="12"/>
      <c r="I9" s="77"/>
    </row>
    <row r="10" spans="1:9" hidden="1" x14ac:dyDescent="0.25">
      <c r="A10" s="77"/>
      <c r="B10" s="77"/>
      <c r="C10" s="77" t="s">
        <v>72</v>
      </c>
      <c r="D10" s="18" t="s">
        <v>338</v>
      </c>
      <c r="E10" s="45">
        <f>StartUp!G9</f>
        <v>0</v>
      </c>
      <c r="F10" s="45">
        <f>StartUp!G9</f>
        <v>0</v>
      </c>
      <c r="G10" s="45">
        <f>StartUp!G9</f>
        <v>0</v>
      </c>
      <c r="H10" s="12"/>
      <c r="I10" s="77"/>
    </row>
    <row r="11" spans="1:9" ht="22.5" customHeight="1" x14ac:dyDescent="0.25">
      <c r="A11" s="77"/>
      <c r="B11" s="77"/>
      <c r="C11" s="77" t="s">
        <v>528</v>
      </c>
      <c r="D11" s="20" t="s">
        <v>64</v>
      </c>
      <c r="E11" s="14" t="s">
        <v>560</v>
      </c>
      <c r="F11" s="14" t="s">
        <v>65</v>
      </c>
      <c r="G11" s="14" t="s">
        <v>561</v>
      </c>
      <c r="I11" s="77"/>
    </row>
    <row r="12" spans="1:9" x14ac:dyDescent="0.25">
      <c r="A12" s="77"/>
      <c r="B12" s="77"/>
      <c r="C12" s="77" t="s">
        <v>523</v>
      </c>
      <c r="I12" s="77"/>
    </row>
    <row r="13" spans="1:9" x14ac:dyDescent="0.25">
      <c r="A13" s="77" t="s">
        <v>66</v>
      </c>
      <c r="B13" s="77"/>
      <c r="C13" s="77"/>
      <c r="D13" s="14" t="s">
        <v>53</v>
      </c>
      <c r="E13" s="23">
        <f>'Section-A'!F147</f>
        <v>0</v>
      </c>
      <c r="F13" s="23">
        <f>'Section-A'!H147</f>
        <v>0</v>
      </c>
      <c r="G13" s="23">
        <f>'Section-A'!J147</f>
        <v>0</v>
      </c>
      <c r="I13" s="77"/>
    </row>
    <row r="14" spans="1:9" x14ac:dyDescent="0.25">
      <c r="A14" s="77" t="s">
        <v>67</v>
      </c>
      <c r="B14" s="77"/>
      <c r="C14" s="77"/>
      <c r="D14" s="14" t="s">
        <v>54</v>
      </c>
      <c r="E14" s="23">
        <f>E15+E16+E17+E18+E21+E22+E23+E24</f>
        <v>0</v>
      </c>
      <c r="F14" s="23">
        <f>F15+F16+F17+F18+F21+F22+F23+F24</f>
        <v>0</v>
      </c>
      <c r="G14" s="23">
        <f>G15+G16+G17+G18+G21+G22+G23+G24</f>
        <v>0</v>
      </c>
      <c r="I14" s="77"/>
    </row>
    <row r="15" spans="1:9" x14ac:dyDescent="0.25">
      <c r="A15" s="77" t="s">
        <v>68</v>
      </c>
      <c r="B15" s="77"/>
      <c r="C15" s="77"/>
      <c r="D15" s="29" t="s">
        <v>55</v>
      </c>
      <c r="E15" s="17"/>
      <c r="F15" s="17"/>
      <c r="G15" s="17"/>
      <c r="I15" s="77"/>
    </row>
    <row r="16" spans="1:9" x14ac:dyDescent="0.25">
      <c r="A16" s="77" t="s">
        <v>747</v>
      </c>
      <c r="B16" s="77"/>
      <c r="C16" s="77"/>
      <c r="D16" s="29" t="s">
        <v>740</v>
      </c>
      <c r="E16" s="17"/>
      <c r="F16" s="17"/>
      <c r="G16" s="17"/>
      <c r="I16" s="77"/>
    </row>
    <row r="17" spans="1:9" x14ac:dyDescent="0.25">
      <c r="A17" s="77" t="s">
        <v>69</v>
      </c>
      <c r="B17" s="77"/>
      <c r="C17" s="77"/>
      <c r="D17" s="29" t="s">
        <v>741</v>
      </c>
      <c r="E17" s="17"/>
      <c r="F17" s="17"/>
      <c r="G17" s="17"/>
      <c r="I17" s="77"/>
    </row>
    <row r="18" spans="1:9" x14ac:dyDescent="0.25">
      <c r="A18" s="77" t="s">
        <v>70</v>
      </c>
      <c r="B18" s="77"/>
      <c r="C18" s="77"/>
      <c r="D18" s="29" t="s">
        <v>742</v>
      </c>
      <c r="E18" s="23">
        <f>E19+E20</f>
        <v>0</v>
      </c>
      <c r="F18" s="23">
        <f>F19+F20</f>
        <v>0</v>
      </c>
      <c r="G18" s="23">
        <f>G19+G20</f>
        <v>0</v>
      </c>
      <c r="I18" s="77"/>
    </row>
    <row r="19" spans="1:9" x14ac:dyDescent="0.25">
      <c r="A19" s="77" t="s">
        <v>632</v>
      </c>
      <c r="B19" s="77"/>
      <c r="C19" s="77"/>
      <c r="D19" s="29" t="s">
        <v>625</v>
      </c>
      <c r="E19" s="17"/>
      <c r="F19" s="17"/>
      <c r="G19" s="17"/>
      <c r="I19" s="77"/>
    </row>
    <row r="20" spans="1:9" ht="30" x14ac:dyDescent="0.25">
      <c r="A20" s="77" t="s">
        <v>633</v>
      </c>
      <c r="B20" s="77"/>
      <c r="C20" s="77"/>
      <c r="D20" s="29" t="s">
        <v>699</v>
      </c>
      <c r="E20" s="17"/>
      <c r="F20" s="17"/>
      <c r="G20" s="17"/>
      <c r="I20" s="77"/>
    </row>
    <row r="21" spans="1:9" x14ac:dyDescent="0.25">
      <c r="A21" s="77" t="s">
        <v>71</v>
      </c>
      <c r="B21" s="77"/>
      <c r="C21" s="77"/>
      <c r="D21" s="29" t="s">
        <v>743</v>
      </c>
      <c r="E21" s="17"/>
      <c r="F21" s="17"/>
      <c r="G21" s="17"/>
      <c r="I21" s="77"/>
    </row>
    <row r="22" spans="1:9" x14ac:dyDescent="0.25">
      <c r="A22" s="77" t="s">
        <v>76</v>
      </c>
      <c r="B22" s="77"/>
      <c r="C22" s="77"/>
      <c r="D22" s="29" t="s">
        <v>744</v>
      </c>
      <c r="E22" s="17"/>
      <c r="F22" s="17"/>
      <c r="G22" s="17"/>
      <c r="I22" s="77"/>
    </row>
    <row r="23" spans="1:9" x14ac:dyDescent="0.25">
      <c r="A23" s="77" t="s">
        <v>77</v>
      </c>
      <c r="B23" s="77"/>
      <c r="C23" s="77"/>
      <c r="D23" s="29" t="s">
        <v>745</v>
      </c>
      <c r="E23" s="17"/>
      <c r="F23" s="17"/>
      <c r="G23" s="17"/>
      <c r="I23" s="77"/>
    </row>
    <row r="24" spans="1:9" x14ac:dyDescent="0.25">
      <c r="A24" s="77" t="s">
        <v>78</v>
      </c>
      <c r="B24" s="77"/>
      <c r="C24" s="77"/>
      <c r="D24" s="29" t="s">
        <v>746</v>
      </c>
      <c r="E24" s="17"/>
      <c r="F24" s="17"/>
      <c r="G24" s="17"/>
      <c r="I24" s="77"/>
    </row>
    <row r="25" spans="1:9" x14ac:dyDescent="0.25">
      <c r="A25" s="77" t="s">
        <v>79</v>
      </c>
      <c r="B25" s="77"/>
      <c r="C25" s="77"/>
      <c r="D25" s="30" t="s">
        <v>56</v>
      </c>
      <c r="E25" s="23">
        <f>E26+E29</f>
        <v>0</v>
      </c>
      <c r="F25" s="23">
        <f>F26+F29</f>
        <v>0</v>
      </c>
      <c r="G25" s="23">
        <f>G26+G29</f>
        <v>0</v>
      </c>
      <c r="I25" s="77"/>
    </row>
    <row r="26" spans="1:9" x14ac:dyDescent="0.25">
      <c r="A26" s="77" t="s">
        <v>80</v>
      </c>
      <c r="B26" s="77"/>
      <c r="C26" s="77"/>
      <c r="D26" s="31" t="s">
        <v>57</v>
      </c>
      <c r="E26" s="23">
        <f>E27+E28</f>
        <v>0</v>
      </c>
      <c r="F26" s="23">
        <f>F27+F28</f>
        <v>0</v>
      </c>
      <c r="G26" s="23">
        <f>G27+G28</f>
        <v>0</v>
      </c>
      <c r="I26" s="77"/>
    </row>
    <row r="27" spans="1:9" x14ac:dyDescent="0.25">
      <c r="A27" s="77" t="s">
        <v>634</v>
      </c>
      <c r="B27" s="77"/>
      <c r="C27" s="77"/>
      <c r="D27" s="31" t="s">
        <v>630</v>
      </c>
      <c r="E27" s="17"/>
      <c r="F27" s="17"/>
      <c r="G27" s="17"/>
      <c r="I27" s="77"/>
    </row>
    <row r="28" spans="1:9" x14ac:dyDescent="0.25">
      <c r="A28" s="77" t="s">
        <v>635</v>
      </c>
      <c r="B28" s="77"/>
      <c r="C28" s="77"/>
      <c r="D28" s="31" t="s">
        <v>631</v>
      </c>
      <c r="E28" s="17"/>
      <c r="F28" s="17"/>
      <c r="G28" s="17"/>
      <c r="I28" s="77"/>
    </row>
    <row r="29" spans="1:9" x14ac:dyDescent="0.25">
      <c r="A29" s="77" t="s">
        <v>81</v>
      </c>
      <c r="B29" s="77"/>
      <c r="C29" s="77"/>
      <c r="D29" s="31" t="s">
        <v>58</v>
      </c>
      <c r="E29" s="17"/>
      <c r="F29" s="17"/>
      <c r="G29" s="17"/>
      <c r="I29" s="77"/>
    </row>
    <row r="30" spans="1:9" x14ac:dyDescent="0.25">
      <c r="A30" s="77" t="s">
        <v>82</v>
      </c>
      <c r="B30" s="77"/>
      <c r="C30" s="77"/>
      <c r="D30" s="14" t="s">
        <v>59</v>
      </c>
      <c r="E30" s="17"/>
      <c r="F30" s="17"/>
      <c r="G30" s="17"/>
      <c r="I30" s="77"/>
    </row>
    <row r="31" spans="1:9" x14ac:dyDescent="0.25">
      <c r="A31" s="77" t="s">
        <v>83</v>
      </c>
      <c r="B31" s="77"/>
      <c r="C31" s="77"/>
      <c r="D31" s="14" t="s">
        <v>377</v>
      </c>
      <c r="E31" s="23">
        <f>E13-E14-E25-E30</f>
        <v>0</v>
      </c>
      <c r="F31" s="23">
        <f>F13-F14-F25-F30</f>
        <v>0</v>
      </c>
      <c r="G31" s="23">
        <f>G13-G14-G25-G30</f>
        <v>0</v>
      </c>
      <c r="I31" s="77"/>
    </row>
    <row r="32" spans="1:9" x14ac:dyDescent="0.25">
      <c r="A32" s="77" t="s">
        <v>84</v>
      </c>
      <c r="B32" s="77"/>
      <c r="C32" s="77"/>
      <c r="D32" s="14" t="s">
        <v>378</v>
      </c>
      <c r="E32" s="17"/>
      <c r="F32" s="17"/>
      <c r="G32" s="17"/>
      <c r="I32" s="77"/>
    </row>
    <row r="33" spans="1:9" x14ac:dyDescent="0.25">
      <c r="A33" s="77" t="s">
        <v>85</v>
      </c>
      <c r="B33" s="77"/>
      <c r="C33" s="77"/>
      <c r="D33" s="14" t="s">
        <v>387</v>
      </c>
      <c r="E33" s="23">
        <f>E31-E32</f>
        <v>0</v>
      </c>
      <c r="F33" s="23">
        <f>F31-F32</f>
        <v>0</v>
      </c>
      <c r="G33" s="23">
        <f>G31-G32</f>
        <v>0</v>
      </c>
      <c r="I33" s="77"/>
    </row>
    <row r="34" spans="1:9" x14ac:dyDescent="0.25">
      <c r="A34" s="77" t="s">
        <v>86</v>
      </c>
      <c r="B34" s="77"/>
      <c r="C34" s="77"/>
      <c r="D34" s="14" t="s">
        <v>379</v>
      </c>
      <c r="E34" s="17"/>
      <c r="F34" s="17"/>
      <c r="G34" s="17"/>
      <c r="I34" s="77"/>
    </row>
    <row r="35" spans="1:9" x14ac:dyDescent="0.25">
      <c r="A35" s="77" t="s">
        <v>87</v>
      </c>
      <c r="B35" s="77"/>
      <c r="C35" s="77"/>
      <c r="D35" s="14" t="s">
        <v>802</v>
      </c>
      <c r="E35" s="17"/>
      <c r="F35" s="17"/>
      <c r="G35" s="17"/>
      <c r="I35" s="77"/>
    </row>
    <row r="36" spans="1:9" x14ac:dyDescent="0.25">
      <c r="A36" s="77" t="s">
        <v>88</v>
      </c>
      <c r="B36" s="77"/>
      <c r="C36" s="77"/>
      <c r="D36" s="14" t="s">
        <v>386</v>
      </c>
      <c r="E36" s="23">
        <f>E33-E34-E35</f>
        <v>0</v>
      </c>
      <c r="F36" s="23">
        <f>F33-F34-F35</f>
        <v>0</v>
      </c>
      <c r="G36" s="23">
        <f>G33-G34-G35</f>
        <v>0</v>
      </c>
      <c r="I36" s="77"/>
    </row>
    <row r="37" spans="1:9" x14ac:dyDescent="0.25">
      <c r="A37" s="77" t="s">
        <v>748</v>
      </c>
      <c r="B37" s="77"/>
      <c r="C37" s="77"/>
      <c r="D37" s="14" t="s">
        <v>380</v>
      </c>
      <c r="E37" s="23">
        <f>E38+E39+E40</f>
        <v>0</v>
      </c>
      <c r="F37" s="23">
        <f>F38+F39+F40</f>
        <v>0</v>
      </c>
      <c r="G37" s="23">
        <f>G38+G39+G40</f>
        <v>0</v>
      </c>
      <c r="I37" s="77"/>
    </row>
    <row r="38" spans="1:9" x14ac:dyDescent="0.25">
      <c r="A38" s="77" t="s">
        <v>89</v>
      </c>
      <c r="B38" s="77"/>
      <c r="C38" s="77"/>
      <c r="D38" s="29" t="s">
        <v>381</v>
      </c>
      <c r="E38" s="17"/>
      <c r="F38" s="17"/>
      <c r="G38" s="17"/>
      <c r="I38" s="77"/>
    </row>
    <row r="39" spans="1:9" x14ac:dyDescent="0.25">
      <c r="A39" s="77" t="s">
        <v>90</v>
      </c>
      <c r="B39" s="77"/>
      <c r="C39" s="77"/>
      <c r="D39" s="29" t="s">
        <v>382</v>
      </c>
      <c r="E39" s="17"/>
      <c r="F39" s="17"/>
      <c r="G39" s="17"/>
      <c r="I39" s="77"/>
    </row>
    <row r="40" spans="1:9" ht="14.25" customHeight="1" x14ac:dyDescent="0.25">
      <c r="A40" s="77" t="s">
        <v>749</v>
      </c>
      <c r="B40" s="77"/>
      <c r="C40" s="77"/>
      <c r="D40" s="11" t="s">
        <v>767</v>
      </c>
      <c r="E40" s="17"/>
      <c r="F40" s="17"/>
      <c r="G40" s="17"/>
      <c r="I40" s="77"/>
    </row>
    <row r="41" spans="1:9" x14ac:dyDescent="0.25">
      <c r="A41" s="77" t="s">
        <v>91</v>
      </c>
      <c r="B41" s="77"/>
      <c r="C41" s="77"/>
      <c r="D41" s="30" t="s">
        <v>385</v>
      </c>
      <c r="E41" s="23">
        <f>E36-E37</f>
        <v>0</v>
      </c>
      <c r="F41" s="23">
        <f>F36-F37</f>
        <v>0</v>
      </c>
      <c r="G41" s="23">
        <f>G36-G37</f>
        <v>0</v>
      </c>
      <c r="I41" s="77"/>
    </row>
    <row r="42" spans="1:9" x14ac:dyDescent="0.25">
      <c r="A42" s="77" t="s">
        <v>92</v>
      </c>
      <c r="B42" s="77"/>
      <c r="C42" s="77"/>
      <c r="D42" s="30" t="s">
        <v>383</v>
      </c>
      <c r="E42" s="17"/>
      <c r="F42" s="17"/>
      <c r="G42" s="17"/>
      <c r="I42" s="77"/>
    </row>
    <row r="43" spans="1:9" x14ac:dyDescent="0.25">
      <c r="A43" s="77" t="s">
        <v>93</v>
      </c>
      <c r="B43" s="77"/>
      <c r="C43" s="77"/>
      <c r="D43" s="30" t="s">
        <v>384</v>
      </c>
      <c r="E43" s="23">
        <f>E41+E42</f>
        <v>0</v>
      </c>
      <c r="F43" s="23">
        <f>F41+F42</f>
        <v>0</v>
      </c>
      <c r="G43" s="23">
        <f>G41+G42</f>
        <v>0</v>
      </c>
      <c r="I43" s="77"/>
    </row>
    <row r="44" spans="1:9" x14ac:dyDescent="0.25">
      <c r="A44" s="77"/>
      <c r="B44" s="77"/>
      <c r="C44" s="77"/>
      <c r="D44" s="31"/>
      <c r="E44" s="13"/>
      <c r="F44" s="13"/>
      <c r="G44" s="13"/>
      <c r="I44" s="77"/>
    </row>
    <row r="45" spans="1:9" x14ac:dyDescent="0.25">
      <c r="A45" s="77"/>
      <c r="B45" s="77"/>
      <c r="C45" s="77"/>
      <c r="D45" s="14" t="s">
        <v>700</v>
      </c>
      <c r="E45" s="13"/>
      <c r="F45" s="13"/>
      <c r="G45" s="13"/>
      <c r="I45" s="77"/>
    </row>
    <row r="46" spans="1:9" x14ac:dyDescent="0.25">
      <c r="A46" s="77" t="s">
        <v>94</v>
      </c>
      <c r="B46" s="77"/>
      <c r="C46" s="77"/>
      <c r="D46" s="29" t="s">
        <v>60</v>
      </c>
      <c r="E46" s="17"/>
      <c r="F46" s="17"/>
      <c r="G46" s="17"/>
      <c r="I46" s="77"/>
    </row>
    <row r="47" spans="1:9" x14ac:dyDescent="0.25">
      <c r="A47" s="77" t="s">
        <v>95</v>
      </c>
      <c r="B47" s="77"/>
      <c r="C47" s="77"/>
      <c r="D47" s="29" t="s">
        <v>61</v>
      </c>
      <c r="E47" s="17"/>
      <c r="F47" s="17"/>
      <c r="G47" s="17"/>
      <c r="I47" s="77"/>
    </row>
    <row r="48" spans="1:9" x14ac:dyDescent="0.25">
      <c r="A48" s="77" t="s">
        <v>96</v>
      </c>
      <c r="B48" s="77"/>
      <c r="C48" s="77"/>
      <c r="D48" s="29" t="s">
        <v>62</v>
      </c>
      <c r="E48" s="17"/>
      <c r="F48" s="17"/>
      <c r="G48" s="17"/>
      <c r="I48" s="77"/>
    </row>
    <row r="49" spans="1:9" x14ac:dyDescent="0.25">
      <c r="A49" s="77" t="s">
        <v>97</v>
      </c>
      <c r="B49" s="77"/>
      <c r="C49" s="77"/>
      <c r="D49" s="29" t="s">
        <v>63</v>
      </c>
      <c r="E49" s="17"/>
      <c r="F49" s="17"/>
      <c r="G49" s="17"/>
      <c r="I49" s="77"/>
    </row>
    <row r="50" spans="1:9" x14ac:dyDescent="0.25">
      <c r="A50" s="77" t="s">
        <v>98</v>
      </c>
      <c r="B50" s="77"/>
      <c r="C50" s="77"/>
      <c r="D50" s="30" t="s">
        <v>388</v>
      </c>
      <c r="E50" s="23">
        <f>E43+E46-E47+E48-E49</f>
        <v>0</v>
      </c>
      <c r="F50" s="23">
        <f>F43+F46-F47+F48-F49</f>
        <v>0</v>
      </c>
      <c r="G50" s="23">
        <f>G43+G46-G47+G48-G49</f>
        <v>0</v>
      </c>
      <c r="I50" s="77"/>
    </row>
    <row r="51" spans="1:9" hidden="1" x14ac:dyDescent="0.25">
      <c r="A51" s="77"/>
      <c r="B51" s="77"/>
      <c r="C51" s="77"/>
      <c r="D51" s="107" t="s">
        <v>629</v>
      </c>
      <c r="E51" s="108"/>
      <c r="F51" s="108"/>
      <c r="G51" s="109"/>
      <c r="I51" s="77"/>
    </row>
    <row r="52" spans="1:9" x14ac:dyDescent="0.25">
      <c r="A52" s="77"/>
      <c r="B52" s="77"/>
      <c r="C52" s="77" t="s">
        <v>523</v>
      </c>
      <c r="I52" s="77"/>
    </row>
    <row r="53" spans="1:9" x14ac:dyDescent="0.25">
      <c r="A53" s="77"/>
      <c r="B53" s="77"/>
      <c r="C53" s="77" t="s">
        <v>526</v>
      </c>
      <c r="D53" s="77"/>
      <c r="E53" s="77"/>
      <c r="F53" s="77"/>
      <c r="G53" s="77"/>
      <c r="H53" s="77"/>
      <c r="I53" s="77" t="s">
        <v>527</v>
      </c>
    </row>
  </sheetData>
  <mergeCells count="2">
    <mergeCell ref="D51:G51"/>
    <mergeCell ref="D1:H1"/>
  </mergeCells>
  <phoneticPr fontId="2" type="noConversion"/>
  <dataValidations count="108">
    <dataValidation type="decimal" allowBlank="1" showInputMessage="1" showErrorMessage="1" errorTitle="Input Error" error="Please enter a numeric value between -99999999999999999 and 99999999999999999" sqref="E13">
      <formula1>-99999999999999900</formula1>
      <formula2>99999999999999900</formula2>
    </dataValidation>
    <dataValidation type="decimal" allowBlank="1" showInputMessage="1" showErrorMessage="1" errorTitle="Input Error" error="Please enter a numeric value between -99999999999999999 and 99999999999999999" sqref="F13">
      <formula1>-99999999999999900</formula1>
      <formula2>99999999999999900</formula2>
    </dataValidation>
    <dataValidation type="decimal" allowBlank="1" showInputMessage="1" showErrorMessage="1" errorTitle="Input Error" error="Please enter a numeric value between -99999999999999999 and 99999999999999999" sqref="G13">
      <formula1>-99999999999999900</formula1>
      <formula2>99999999999999900</formula2>
    </dataValidation>
    <dataValidation type="decimal" allowBlank="1" showInputMessage="1" showErrorMessage="1" errorTitle="Input Error" error="Please enter a numeric value between -99999999999999999 and 99999999999999999" sqref="E14">
      <formula1>-99999999999999900</formula1>
      <formula2>99999999999999900</formula2>
    </dataValidation>
    <dataValidation type="decimal" allowBlank="1" showInputMessage="1" showErrorMessage="1" errorTitle="Input Error" error="Please enter a numeric value between -99999999999999999 and 99999999999999999" sqref="F14">
      <formula1>-99999999999999900</formula1>
      <formula2>99999999999999900</formula2>
    </dataValidation>
    <dataValidation type="decimal" allowBlank="1" showInputMessage="1" showErrorMessage="1" errorTitle="Input Error" error="Please enter a numeric value between -99999999999999999 and 99999999999999999" sqref="G14">
      <formula1>-99999999999999900</formula1>
      <formula2>99999999999999900</formula2>
    </dataValidation>
    <dataValidation type="decimal" allowBlank="1" showInputMessage="1" showErrorMessage="1" errorTitle="Input Error" error="Please enter a numeric value between -99999999999999999 and 99999999999999999" sqref="E15">
      <formula1>-99999999999999900</formula1>
      <formula2>99999999999999900</formula2>
    </dataValidation>
    <dataValidation type="decimal" allowBlank="1" showInputMessage="1" showErrorMessage="1" errorTitle="Input Error" error="Please enter a numeric value between -99999999999999999 and 99999999999999999" sqref="F15">
      <formula1>-99999999999999900</formula1>
      <formula2>99999999999999900</formula2>
    </dataValidation>
    <dataValidation type="decimal" allowBlank="1" showInputMessage="1" showErrorMessage="1" errorTitle="Input Error" error="Please enter a numeric value between -99999999999999999 and 99999999999999999" sqref="G15">
      <formula1>-99999999999999900</formula1>
      <formula2>99999999999999900</formula2>
    </dataValidation>
    <dataValidation type="decimal" allowBlank="1" showInputMessage="1" showErrorMessage="1" errorTitle="Input Error" error="Please enter a numeric value between -99999999999999999 and 99999999999999999" sqref="E16">
      <formula1>-99999999999999900</formula1>
      <formula2>99999999999999900</formula2>
    </dataValidation>
    <dataValidation type="decimal" allowBlank="1" showInputMessage="1" showErrorMessage="1" errorTitle="Input Error" error="Please enter a numeric value between -99999999999999999 and 99999999999999999" sqref="F16">
      <formula1>-99999999999999900</formula1>
      <formula2>99999999999999900</formula2>
    </dataValidation>
    <dataValidation type="decimal" allowBlank="1" showInputMessage="1" showErrorMessage="1" errorTitle="Input Error" error="Please enter a numeric value between -99999999999999999 and 99999999999999999" sqref="G16">
      <formula1>-99999999999999900</formula1>
      <formula2>99999999999999900</formula2>
    </dataValidation>
    <dataValidation type="decimal" allowBlank="1" showInputMessage="1" showErrorMessage="1" errorTitle="Input Error" error="Please enter a numeric value between -99999999999999999 and 99999999999999999" sqref="E17">
      <formula1>-99999999999999900</formula1>
      <formula2>99999999999999900</formula2>
    </dataValidation>
    <dataValidation type="decimal" allowBlank="1" showInputMessage="1" showErrorMessage="1" errorTitle="Input Error" error="Please enter a numeric value between -99999999999999999 and 99999999999999999" sqref="F17">
      <formula1>-99999999999999900</formula1>
      <formula2>99999999999999900</formula2>
    </dataValidation>
    <dataValidation type="decimal" allowBlank="1" showInputMessage="1" showErrorMessage="1" errorTitle="Input Error" error="Please enter a numeric value between -99999999999999999 and 99999999999999999" sqref="G17">
      <formula1>-99999999999999900</formula1>
      <formula2>99999999999999900</formula2>
    </dataValidation>
    <dataValidation type="decimal" allowBlank="1" showInputMessage="1" showErrorMessage="1" errorTitle="Input Error" error="Please enter a numeric value between -99999999999999999 and 99999999999999999" sqref="E18">
      <formula1>-99999999999999900</formula1>
      <formula2>99999999999999900</formula2>
    </dataValidation>
    <dataValidation type="decimal" allowBlank="1" showInputMessage="1" showErrorMessage="1" errorTitle="Input Error" error="Please enter a numeric value between -99999999999999999 and 99999999999999999" sqref="F18">
      <formula1>-99999999999999900</formula1>
      <formula2>99999999999999900</formula2>
    </dataValidation>
    <dataValidation type="decimal" allowBlank="1" showInputMessage="1" showErrorMessage="1" errorTitle="Input Error" error="Please enter a numeric value between -99999999999999999 and 99999999999999999" sqref="G18">
      <formula1>-99999999999999900</formula1>
      <formula2>99999999999999900</formula2>
    </dataValidation>
    <dataValidation type="decimal" allowBlank="1" showInputMessage="1" showErrorMessage="1" errorTitle="Input Error" error="Please enter a numeric value between -99999999999999999 and 99999999999999999" sqref="E19">
      <formula1>-99999999999999900</formula1>
      <formula2>99999999999999900</formula2>
    </dataValidation>
    <dataValidation type="decimal" allowBlank="1" showInputMessage="1" showErrorMessage="1" errorTitle="Input Error" error="Please enter a numeric value between -99999999999999999 and 99999999999999999" sqref="F19">
      <formula1>-99999999999999900</formula1>
      <formula2>99999999999999900</formula2>
    </dataValidation>
    <dataValidation type="decimal" allowBlank="1" showInputMessage="1" showErrorMessage="1" errorTitle="Input Error" error="Please enter a numeric value between -99999999999999999 and 99999999999999999" sqref="G19">
      <formula1>-99999999999999900</formula1>
      <formula2>99999999999999900</formula2>
    </dataValidation>
    <dataValidation type="decimal" allowBlank="1" showInputMessage="1" showErrorMessage="1" errorTitle="Input Error" error="Please enter a numeric value between -99999999999999999 and 99999999999999999" sqref="E20">
      <formula1>-99999999999999900</formula1>
      <formula2>99999999999999900</formula2>
    </dataValidation>
    <dataValidation type="decimal" allowBlank="1" showInputMessage="1" showErrorMessage="1" errorTitle="Input Error" error="Please enter a numeric value between -99999999999999999 and 99999999999999999" sqref="F20">
      <formula1>-99999999999999900</formula1>
      <formula2>99999999999999900</formula2>
    </dataValidation>
    <dataValidation type="decimal" allowBlank="1" showInputMessage="1" showErrorMessage="1" errorTitle="Input Error" error="Please enter a numeric value between -99999999999999999 and 99999999999999999" sqref="G20">
      <formula1>-99999999999999900</formula1>
      <formula2>99999999999999900</formula2>
    </dataValidation>
    <dataValidation type="decimal" allowBlank="1" showInputMessage="1" showErrorMessage="1" errorTitle="Input Error" error="Please enter a numeric value between -99999999999999999 and 99999999999999999" sqref="E21">
      <formula1>-99999999999999900</formula1>
      <formula2>99999999999999900</formula2>
    </dataValidation>
    <dataValidation type="decimal" allowBlank="1" showInputMessage="1" showErrorMessage="1" errorTitle="Input Error" error="Please enter a numeric value between -99999999999999999 and 99999999999999999" sqref="F21">
      <formula1>-99999999999999900</formula1>
      <formula2>99999999999999900</formula2>
    </dataValidation>
    <dataValidation type="decimal" allowBlank="1" showInputMessage="1" showErrorMessage="1" errorTitle="Input Error" error="Please enter a numeric value between -99999999999999999 and 99999999999999999" sqref="G21">
      <formula1>-99999999999999900</formula1>
      <formula2>99999999999999900</formula2>
    </dataValidation>
    <dataValidation type="decimal" allowBlank="1" showInputMessage="1" showErrorMessage="1" errorTitle="Input Error" error="Please enter a numeric value between -99999999999999999 and 99999999999999999" sqref="E22">
      <formula1>-99999999999999900</formula1>
      <formula2>99999999999999900</formula2>
    </dataValidation>
    <dataValidation type="decimal" allowBlank="1" showInputMessage="1" showErrorMessage="1" errorTitle="Input Error" error="Please enter a numeric value between -99999999999999999 and 99999999999999999" sqref="F22">
      <formula1>-99999999999999900</formula1>
      <formula2>99999999999999900</formula2>
    </dataValidation>
    <dataValidation type="decimal" allowBlank="1" showInputMessage="1" showErrorMessage="1" errorTitle="Input Error" error="Please enter a numeric value between -99999999999999999 and 99999999999999999" sqref="G22">
      <formula1>-99999999999999900</formula1>
      <formula2>99999999999999900</formula2>
    </dataValidation>
    <dataValidation type="decimal" allowBlank="1" showInputMessage="1" showErrorMessage="1" errorTitle="Input Error" error="Please enter a numeric value between -99999999999999999 and 99999999999999999" sqref="E23">
      <formula1>-99999999999999900</formula1>
      <formula2>99999999999999900</formula2>
    </dataValidation>
    <dataValidation type="decimal" allowBlank="1" showInputMessage="1" showErrorMessage="1" errorTitle="Input Error" error="Please enter a numeric value between -99999999999999999 and 99999999999999999" sqref="F23">
      <formula1>-99999999999999900</formula1>
      <formula2>99999999999999900</formula2>
    </dataValidation>
    <dataValidation type="decimal" allowBlank="1" showInputMessage="1" showErrorMessage="1" errorTitle="Input Error" error="Please enter a numeric value between -99999999999999999 and 99999999999999999" sqref="G23">
      <formula1>-99999999999999900</formula1>
      <formula2>99999999999999900</formula2>
    </dataValidation>
    <dataValidation type="decimal" allowBlank="1" showInputMessage="1" showErrorMessage="1" errorTitle="Input Error" error="Please enter a numeric value between -99999999999999999 and 99999999999999999" sqref="E24">
      <formula1>-99999999999999900</formula1>
      <formula2>99999999999999900</formula2>
    </dataValidation>
    <dataValidation type="decimal" allowBlank="1" showInputMessage="1" showErrorMessage="1" errorTitle="Input Error" error="Please enter a numeric value between -99999999999999999 and 99999999999999999" sqref="F24">
      <formula1>-99999999999999900</formula1>
      <formula2>99999999999999900</formula2>
    </dataValidation>
    <dataValidation type="decimal" allowBlank="1" showInputMessage="1" showErrorMessage="1" errorTitle="Input Error" error="Please enter a numeric value between -99999999999999999 and 99999999999999999" sqref="G24">
      <formula1>-99999999999999900</formula1>
      <formula2>99999999999999900</formula2>
    </dataValidation>
    <dataValidation type="decimal" allowBlank="1" showInputMessage="1" showErrorMessage="1" errorTitle="Input Error" error="Please enter a numeric value between -99999999999999999 and 99999999999999999" sqref="E25">
      <formula1>-99999999999999900</formula1>
      <formula2>99999999999999900</formula2>
    </dataValidation>
    <dataValidation type="decimal" allowBlank="1" showInputMessage="1" showErrorMessage="1" errorTitle="Input Error" error="Please enter a numeric value between -99999999999999999 and 99999999999999999" sqref="F25">
      <formula1>-99999999999999900</formula1>
      <formula2>99999999999999900</formula2>
    </dataValidation>
    <dataValidation type="decimal" allowBlank="1" showInputMessage="1" showErrorMessage="1" errorTitle="Input Error" error="Please enter a numeric value between -99999999999999999 and 99999999999999999" sqref="G25">
      <formula1>-99999999999999900</formula1>
      <formula2>99999999999999900</formula2>
    </dataValidation>
    <dataValidation type="decimal" allowBlank="1" showInputMessage="1" showErrorMessage="1" errorTitle="Input Error" error="Please enter a numeric value between -99999999999999999 and 99999999999999999" sqref="E26">
      <formula1>-99999999999999900</formula1>
      <formula2>99999999999999900</formula2>
    </dataValidation>
    <dataValidation type="decimal" allowBlank="1" showInputMessage="1" showErrorMessage="1" errorTitle="Input Error" error="Please enter a numeric value between -99999999999999999 and 99999999999999999" sqref="F26">
      <formula1>-99999999999999900</formula1>
      <formula2>99999999999999900</formula2>
    </dataValidation>
    <dataValidation type="decimal" allowBlank="1" showInputMessage="1" showErrorMessage="1" errorTitle="Input Error" error="Please enter a numeric value between -99999999999999999 and 99999999999999999" sqref="G26">
      <formula1>-99999999999999900</formula1>
      <formula2>99999999999999900</formula2>
    </dataValidation>
    <dataValidation type="decimal" allowBlank="1" showInputMessage="1" showErrorMessage="1" errorTitle="Input Error" error="Please enter a numeric value between -99999999999999999 and 99999999999999999" sqref="E27">
      <formula1>-99999999999999900</formula1>
      <formula2>99999999999999900</formula2>
    </dataValidation>
    <dataValidation type="decimal" allowBlank="1" showInputMessage="1" showErrorMessage="1" errorTitle="Input Error" error="Please enter a numeric value between -99999999999999999 and 99999999999999999" sqref="F27">
      <formula1>-99999999999999900</formula1>
      <formula2>99999999999999900</formula2>
    </dataValidation>
    <dataValidation type="decimal" allowBlank="1" showInputMessage="1" showErrorMessage="1" errorTitle="Input Error" error="Please enter a numeric value between -99999999999999999 and 99999999999999999" sqref="G27">
      <formula1>-99999999999999900</formula1>
      <formula2>99999999999999900</formula2>
    </dataValidation>
    <dataValidation type="decimal" allowBlank="1" showInputMessage="1" showErrorMessage="1" errorTitle="Input Error" error="Please enter a numeric value between -99999999999999999 and 99999999999999999" sqref="E28">
      <formula1>-99999999999999900</formula1>
      <formula2>99999999999999900</formula2>
    </dataValidation>
    <dataValidation type="decimal" allowBlank="1" showInputMessage="1" showErrorMessage="1" errorTitle="Input Error" error="Please enter a numeric value between -99999999999999999 and 99999999999999999" sqref="F28">
      <formula1>-99999999999999900</formula1>
      <formula2>99999999999999900</formula2>
    </dataValidation>
    <dataValidation type="decimal" allowBlank="1" showInputMessage="1" showErrorMessage="1" errorTitle="Input Error" error="Please enter a numeric value between -99999999999999999 and 99999999999999999" sqref="G28">
      <formula1>-99999999999999900</formula1>
      <formula2>99999999999999900</formula2>
    </dataValidation>
    <dataValidation type="decimal" allowBlank="1" showInputMessage="1" showErrorMessage="1" errorTitle="Input Error" error="Please enter a numeric value between -99999999999999999 and 99999999999999999" sqref="E29">
      <formula1>-99999999999999900</formula1>
      <formula2>99999999999999900</formula2>
    </dataValidation>
    <dataValidation type="decimal" allowBlank="1" showInputMessage="1" showErrorMessage="1" errorTitle="Input Error" error="Please enter a numeric value between -99999999999999999 and 99999999999999999" sqref="F29">
      <formula1>-99999999999999900</formula1>
      <formula2>99999999999999900</formula2>
    </dataValidation>
    <dataValidation type="decimal" allowBlank="1" showInputMessage="1" showErrorMessage="1" errorTitle="Input Error" error="Please enter a numeric value between -99999999999999999 and 99999999999999999" sqref="G29">
      <formula1>-99999999999999900</formula1>
      <formula2>99999999999999900</formula2>
    </dataValidation>
    <dataValidation type="decimal" allowBlank="1" showInputMessage="1" showErrorMessage="1" errorTitle="Input Error" error="Please enter a numeric value between -99999999999999999 and 99999999999999999" sqref="E30">
      <formula1>-99999999999999900</formula1>
      <formula2>99999999999999900</formula2>
    </dataValidation>
    <dataValidation type="decimal" allowBlank="1" showInputMessage="1" showErrorMessage="1" errorTitle="Input Error" error="Please enter a numeric value between -99999999999999999 and 99999999999999999" sqref="F30">
      <formula1>-99999999999999900</formula1>
      <formula2>99999999999999900</formula2>
    </dataValidation>
    <dataValidation type="decimal" allowBlank="1" showInputMessage="1" showErrorMessage="1" errorTitle="Input Error" error="Please enter a numeric value between -99999999999999999 and 99999999999999999" sqref="G30">
      <formula1>-99999999999999900</formula1>
      <formula2>99999999999999900</formula2>
    </dataValidation>
    <dataValidation type="decimal" allowBlank="1" showInputMessage="1" showErrorMessage="1" errorTitle="Input Error" error="Please enter a numeric value between -99999999999999999 and 99999999999999999" sqref="E31">
      <formula1>-99999999999999900</formula1>
      <formula2>99999999999999900</formula2>
    </dataValidation>
    <dataValidation type="decimal" allowBlank="1" showInputMessage="1" showErrorMessage="1" errorTitle="Input Error" error="Please enter a numeric value between -99999999999999999 and 99999999999999999" sqref="F31">
      <formula1>-99999999999999900</formula1>
      <formula2>99999999999999900</formula2>
    </dataValidation>
    <dataValidation type="decimal" allowBlank="1" showInputMessage="1" showErrorMessage="1" errorTitle="Input Error" error="Please enter a numeric value between -99999999999999999 and 99999999999999999" sqref="G31">
      <formula1>-99999999999999900</formula1>
      <formula2>99999999999999900</formula2>
    </dataValidation>
    <dataValidation type="decimal" allowBlank="1" showInputMessage="1" showErrorMessage="1" errorTitle="Input Error" error="Please enter a numeric value between -99999999999999999 and 99999999999999999" sqref="E32">
      <formula1>-99999999999999900</formula1>
      <formula2>99999999999999900</formula2>
    </dataValidation>
    <dataValidation type="decimal" allowBlank="1" showInputMessage="1" showErrorMessage="1" errorTitle="Input Error" error="Please enter a numeric value between -99999999999999999 and 99999999999999999" sqref="F32">
      <formula1>-99999999999999900</formula1>
      <formula2>99999999999999900</formula2>
    </dataValidation>
    <dataValidation type="decimal" allowBlank="1" showInputMessage="1" showErrorMessage="1" errorTitle="Input Error" error="Please enter a numeric value between -99999999999999999 and 99999999999999999" sqref="G32">
      <formula1>-99999999999999900</formula1>
      <formula2>99999999999999900</formula2>
    </dataValidation>
    <dataValidation type="decimal" allowBlank="1" showInputMessage="1" showErrorMessage="1" errorTitle="Input Error" error="Please enter a numeric value between -99999999999999999 and 99999999999999999" sqref="E33">
      <formula1>-99999999999999900</formula1>
      <formula2>99999999999999900</formula2>
    </dataValidation>
    <dataValidation type="decimal" allowBlank="1" showInputMessage="1" showErrorMessage="1" errorTitle="Input Error" error="Please enter a numeric value between -99999999999999999 and 99999999999999999" sqref="F33">
      <formula1>-99999999999999900</formula1>
      <formula2>99999999999999900</formula2>
    </dataValidation>
    <dataValidation type="decimal" allowBlank="1" showInputMessage="1" showErrorMessage="1" errorTitle="Input Error" error="Please enter a numeric value between -99999999999999999 and 99999999999999999" sqref="G33">
      <formula1>-99999999999999900</formula1>
      <formula2>99999999999999900</formula2>
    </dataValidation>
    <dataValidation type="decimal" allowBlank="1" showInputMessage="1" showErrorMessage="1" errorTitle="Input Error" error="Please enter a numeric value between -99999999999999999 and 99999999999999999" sqref="E34">
      <formula1>-99999999999999900</formula1>
      <formula2>99999999999999900</formula2>
    </dataValidation>
    <dataValidation type="decimal" allowBlank="1" showInputMessage="1" showErrorMessage="1" errorTitle="Input Error" error="Please enter a numeric value between -99999999999999999 and 99999999999999999" sqref="F34">
      <formula1>-99999999999999900</formula1>
      <formula2>99999999999999900</formula2>
    </dataValidation>
    <dataValidation type="decimal" allowBlank="1" showInputMessage="1" showErrorMessage="1" errorTitle="Input Error" error="Please enter a numeric value between -99999999999999999 and 99999999999999999" sqref="G34">
      <formula1>-99999999999999900</formula1>
      <formula2>99999999999999900</formula2>
    </dataValidation>
    <dataValidation type="decimal" allowBlank="1" showInputMessage="1" showErrorMessage="1" errorTitle="Input Error" error="Please enter a numeric value between -99999999999999999 and 99999999999999999" sqref="E35">
      <formula1>-99999999999999900</formula1>
      <formula2>99999999999999900</formula2>
    </dataValidation>
    <dataValidation type="decimal" allowBlank="1" showInputMessage="1" showErrorMessage="1" errorTitle="Input Error" error="Please enter a numeric value between -99999999999999999 and 99999999999999999" sqref="F35">
      <formula1>-99999999999999900</formula1>
      <formula2>99999999999999900</formula2>
    </dataValidation>
    <dataValidation type="decimal" allowBlank="1" showInputMessage="1" showErrorMessage="1" errorTitle="Input Error" error="Please enter a numeric value between -99999999999999999 and 99999999999999999" sqref="G35">
      <formula1>-99999999999999900</formula1>
      <formula2>99999999999999900</formula2>
    </dataValidation>
    <dataValidation type="decimal" allowBlank="1" showInputMessage="1" showErrorMessage="1" errorTitle="Input Error" error="Please enter a numeric value between -99999999999999999 and 99999999999999999" sqref="E36">
      <formula1>-99999999999999900</formula1>
      <formula2>99999999999999900</formula2>
    </dataValidation>
    <dataValidation type="decimal" allowBlank="1" showInputMessage="1" showErrorMessage="1" errorTitle="Input Error" error="Please enter a numeric value between -99999999999999999 and 99999999999999999" sqref="F36">
      <formula1>-99999999999999900</formula1>
      <formula2>99999999999999900</formula2>
    </dataValidation>
    <dataValidation type="decimal" allowBlank="1" showInputMessage="1" showErrorMessage="1" errorTitle="Input Error" error="Please enter a numeric value between -99999999999999999 and 99999999999999999" sqref="G36">
      <formula1>-99999999999999900</formula1>
      <formula2>99999999999999900</formula2>
    </dataValidation>
    <dataValidation type="decimal" allowBlank="1" showInputMessage="1" showErrorMessage="1" errorTitle="Input Error" error="Please enter a numeric value between -99999999999999999 and 99999999999999999" sqref="E37">
      <formula1>-99999999999999900</formula1>
      <formula2>99999999999999900</formula2>
    </dataValidation>
    <dataValidation type="decimal" allowBlank="1" showInputMessage="1" showErrorMessage="1" errorTitle="Input Error" error="Please enter a numeric value between -99999999999999999 and 99999999999999999" sqref="F37">
      <formula1>-99999999999999900</formula1>
      <formula2>99999999999999900</formula2>
    </dataValidation>
    <dataValidation type="decimal" allowBlank="1" showInputMessage="1" showErrorMessage="1" errorTitle="Input Error" error="Please enter a numeric value between -99999999999999999 and 99999999999999999" sqref="G37">
      <formula1>-99999999999999900</formula1>
      <formula2>99999999999999900</formula2>
    </dataValidation>
    <dataValidation type="decimal" allowBlank="1" showInputMessage="1" showErrorMessage="1" errorTitle="Input Error" error="Please enter a numeric value between -99999999999999999 and 99999999999999999" sqref="E38">
      <formula1>-99999999999999900</formula1>
      <formula2>99999999999999900</formula2>
    </dataValidation>
    <dataValidation type="decimal" allowBlank="1" showInputMessage="1" showErrorMessage="1" errorTitle="Input Error" error="Please enter a numeric value between -99999999999999999 and 99999999999999999" sqref="F38">
      <formula1>-99999999999999900</formula1>
      <formula2>99999999999999900</formula2>
    </dataValidation>
    <dataValidation type="decimal" allowBlank="1" showInputMessage="1" showErrorMessage="1" errorTitle="Input Error" error="Please enter a numeric value between -99999999999999999 and 99999999999999999" sqref="G38">
      <formula1>-99999999999999900</formula1>
      <formula2>99999999999999900</formula2>
    </dataValidation>
    <dataValidation type="decimal" allowBlank="1" showInputMessage="1" showErrorMessage="1" errorTitle="Input Error" error="Please enter a numeric value between -99999999999999999 and 99999999999999999" sqref="E39">
      <formula1>-99999999999999900</formula1>
      <formula2>99999999999999900</formula2>
    </dataValidation>
    <dataValidation type="decimal" allowBlank="1" showInputMessage="1" showErrorMessage="1" errorTitle="Input Error" error="Please enter a numeric value between -99999999999999999 and 99999999999999999" sqref="F39">
      <formula1>-99999999999999900</formula1>
      <formula2>99999999999999900</formula2>
    </dataValidation>
    <dataValidation type="decimal" allowBlank="1" showInputMessage="1" showErrorMessage="1" errorTitle="Input Error" error="Please enter a numeric value between -99999999999999999 and 99999999999999999" sqref="G39">
      <formula1>-99999999999999900</formula1>
      <formula2>99999999999999900</formula2>
    </dataValidation>
    <dataValidation type="decimal" allowBlank="1" showInputMessage="1" showErrorMessage="1" errorTitle="Input Error" error="Please enter a numeric value between -99999999999999999 and 99999999999999999" sqref="E40">
      <formula1>-99999999999999900</formula1>
      <formula2>99999999999999900</formula2>
    </dataValidation>
    <dataValidation type="decimal" allowBlank="1" showInputMessage="1" showErrorMessage="1" errorTitle="Input Error" error="Please enter a numeric value between -99999999999999999 and 99999999999999999" sqref="F40">
      <formula1>-99999999999999900</formula1>
      <formula2>99999999999999900</formula2>
    </dataValidation>
    <dataValidation type="decimal" allowBlank="1" showInputMessage="1" showErrorMessage="1" errorTitle="Input Error" error="Please enter a numeric value between -99999999999999999 and 99999999999999999" sqref="G40">
      <formula1>-99999999999999900</formula1>
      <formula2>99999999999999900</formula2>
    </dataValidation>
    <dataValidation type="decimal" allowBlank="1" showInputMessage="1" showErrorMessage="1" errorTitle="Input Error" error="Please enter a numeric value between -99999999999999999 and 99999999999999999" sqref="E41">
      <formula1>-99999999999999900</formula1>
      <formula2>99999999999999900</formula2>
    </dataValidation>
    <dataValidation type="decimal" allowBlank="1" showInputMessage="1" showErrorMessage="1" errorTitle="Input Error" error="Please enter a numeric value between -99999999999999999 and 99999999999999999" sqref="F41">
      <formula1>-99999999999999900</formula1>
      <formula2>99999999999999900</formula2>
    </dataValidation>
    <dataValidation type="decimal" allowBlank="1" showInputMessage="1" showErrorMessage="1" errorTitle="Input Error" error="Please enter a numeric value between -99999999999999999 and 99999999999999999" sqref="G41">
      <formula1>-99999999999999900</formula1>
      <formula2>99999999999999900</formula2>
    </dataValidation>
    <dataValidation type="decimal" allowBlank="1" showInputMessage="1" showErrorMessage="1" errorTitle="Input Error" error="Please enter a numeric value between -99999999999999999 and 99999999999999999" sqref="E42">
      <formula1>-99999999999999900</formula1>
      <formula2>99999999999999900</formula2>
    </dataValidation>
    <dataValidation type="decimal" allowBlank="1" showInputMessage="1" showErrorMessage="1" errorTitle="Input Error" error="Please enter a numeric value between -99999999999999999 and 99999999999999999" sqref="F42">
      <formula1>-99999999999999900</formula1>
      <formula2>99999999999999900</formula2>
    </dataValidation>
    <dataValidation type="decimal" allowBlank="1" showInputMessage="1" showErrorMessage="1" errorTitle="Input Error" error="Please enter a numeric value between -99999999999999999 and 99999999999999999" sqref="G42">
      <formula1>-99999999999999900</formula1>
      <formula2>99999999999999900</formula2>
    </dataValidation>
    <dataValidation type="decimal" allowBlank="1" showInputMessage="1" showErrorMessage="1" errorTitle="Input Error" error="Please enter a numeric value between -99999999999999999 and 99999999999999999" sqref="E43">
      <formula1>-99999999999999900</formula1>
      <formula2>99999999999999900</formula2>
    </dataValidation>
    <dataValidation type="decimal" allowBlank="1" showInputMessage="1" showErrorMessage="1" errorTitle="Input Error" error="Please enter a numeric value between -99999999999999999 and 99999999999999999" sqref="F43">
      <formula1>-99999999999999900</formula1>
      <formula2>99999999999999900</formula2>
    </dataValidation>
    <dataValidation type="decimal" allowBlank="1" showInputMessage="1" showErrorMessage="1" errorTitle="Input Error" error="Please enter a numeric value between -99999999999999999 and 99999999999999999" sqref="G43">
      <formula1>-99999999999999900</formula1>
      <formula2>99999999999999900</formula2>
    </dataValidation>
    <dataValidation type="decimal" allowBlank="1" showInputMessage="1" showErrorMessage="1" errorTitle="Input Error" error="Please enter a numeric value between -99999999999999999 and 99999999999999999" sqref="E46">
      <formula1>-99999999999999900</formula1>
      <formula2>99999999999999900</formula2>
    </dataValidation>
    <dataValidation type="decimal" allowBlank="1" showInputMessage="1" showErrorMessage="1" errorTitle="Input Error" error="Please enter a numeric value between -99999999999999999 and 99999999999999999" sqref="F46">
      <formula1>-99999999999999900</formula1>
      <formula2>99999999999999900</formula2>
    </dataValidation>
    <dataValidation type="decimal" allowBlank="1" showInputMessage="1" showErrorMessage="1" errorTitle="Input Error" error="Please enter a numeric value between -99999999999999999 and 99999999999999999" sqref="G46">
      <formula1>-99999999999999900</formula1>
      <formula2>99999999999999900</formula2>
    </dataValidation>
    <dataValidation type="decimal" allowBlank="1" showInputMessage="1" showErrorMessage="1" errorTitle="Input Error" error="Please enter a numeric value between -99999999999999999 and 99999999999999999" sqref="E47">
      <formula1>-99999999999999900</formula1>
      <formula2>99999999999999900</formula2>
    </dataValidation>
    <dataValidation type="decimal" allowBlank="1" showInputMessage="1" showErrorMessage="1" errorTitle="Input Error" error="Please enter a numeric value between -99999999999999999 and 99999999999999999" sqref="F47">
      <formula1>-99999999999999900</formula1>
      <formula2>99999999999999900</formula2>
    </dataValidation>
    <dataValidation type="decimal" allowBlank="1" showInputMessage="1" showErrorMessage="1" errorTitle="Input Error" error="Please enter a numeric value between -99999999999999999 and 99999999999999999" sqref="G47">
      <formula1>-99999999999999900</formula1>
      <formula2>99999999999999900</formula2>
    </dataValidation>
    <dataValidation type="decimal" allowBlank="1" showInputMessage="1" showErrorMessage="1" errorTitle="Input Error" error="Please enter a numeric value between -99999999999999999 and 99999999999999999" sqref="E48">
      <formula1>-99999999999999900</formula1>
      <formula2>99999999999999900</formula2>
    </dataValidation>
    <dataValidation type="decimal" allowBlank="1" showInputMessage="1" showErrorMessage="1" errorTitle="Input Error" error="Please enter a numeric value between -99999999999999999 and 99999999999999999" sqref="F48">
      <formula1>-99999999999999900</formula1>
      <formula2>99999999999999900</formula2>
    </dataValidation>
    <dataValidation type="decimal" allowBlank="1" showInputMessage="1" showErrorMessage="1" errorTitle="Input Error" error="Please enter a numeric value between -99999999999999999 and 99999999999999999" sqref="G48">
      <formula1>-99999999999999900</formula1>
      <formula2>99999999999999900</formula2>
    </dataValidation>
    <dataValidation type="decimal" allowBlank="1" showInputMessage="1" showErrorMessage="1" errorTitle="Input Error" error="Please enter a numeric value between -99999999999999999 and 99999999999999999" sqref="E49">
      <formula1>-99999999999999900</formula1>
      <formula2>99999999999999900</formula2>
    </dataValidation>
    <dataValidation type="decimal" allowBlank="1" showInputMessage="1" showErrorMessage="1" errorTitle="Input Error" error="Please enter a numeric value between -99999999999999999 and 99999999999999999" sqref="F49">
      <formula1>-99999999999999900</formula1>
      <formula2>99999999999999900</formula2>
    </dataValidation>
    <dataValidation type="decimal" allowBlank="1" showInputMessage="1" showErrorMessage="1" errorTitle="Input Error" error="Please enter a numeric value between -99999999999999999 and 99999999999999999" sqref="G49">
      <formula1>-99999999999999900</formula1>
      <formula2>99999999999999900</formula2>
    </dataValidation>
    <dataValidation type="decimal" allowBlank="1" showInputMessage="1" showErrorMessage="1" errorTitle="Input Error" error="Please enter a numeric value between -99999999999999999 and 99999999999999999" sqref="E50">
      <formula1>-99999999999999900</formula1>
      <formula2>99999999999999900</formula2>
    </dataValidation>
    <dataValidation type="decimal" allowBlank="1" showInputMessage="1" showErrorMessage="1" errorTitle="Input Error" error="Please enter a numeric value between -99999999999999999 and 99999999999999999" sqref="F50">
      <formula1>-99999999999999900</formula1>
      <formula2>99999999999999900</formula2>
    </dataValidation>
    <dataValidation type="decimal" allowBlank="1" showInputMessage="1" showErrorMessage="1" errorTitle="Input Error" error="Please enter a numeric value between -99999999999999999 and 99999999999999999" sqref="G50">
      <formula1>-99999999999999900</formula1>
      <formula2>99999999999999900</formula2>
    </dataValidation>
  </dataValidations>
  <hyperlinks>
    <hyperlink ref="D3" location="Navigation!A1" display="Back To Navigation Page"/>
  </hyperlinks>
  <pageMargins left="0.75" right="0.75" top="1" bottom="1" header="0.5" footer="0.5"/>
  <pageSetup orientation="portrait" horizontalDpi="300" verticalDpi="0" copies="0"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07E6C4A0-84F3-45F6-9229-860869FB781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Navigation</vt:lpstr>
      <vt:lpstr>General Information</vt:lpstr>
      <vt:lpstr>Section-A</vt:lpstr>
      <vt:lpstr>Section-B</vt:lpstr>
      <vt:lpstr>Section-C</vt:lpstr>
      <vt:lpstr>Authorised Signatory</vt:lpstr>
      <vt:lpstr>C0</vt:lpstr>
      <vt:lpstr>datasheet_1_13</vt:lpstr>
      <vt:lpstr>datasheet_1_25</vt:lpstr>
      <vt:lpstr>datasheet_1_26</vt:lpstr>
      <vt:lpstr>datasheet_1_38</vt:lpstr>
      <vt:lpstr>datasheet_1_40</vt:lpstr>
      <vt:lpstr>datasheet_1_42</vt:lpstr>
      <vt:lpstr>'General Information'!fn_E25_0_01062016</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Kalyani Ghagare</dc:creator>
  <cp:lastModifiedBy>Soman, Asha</cp:lastModifiedBy>
  <dcterms:created xsi:type="dcterms:W3CDTF">2010-12-09T08:47:06Z</dcterms:created>
  <dcterms:modified xsi:type="dcterms:W3CDTF">2023-03-13T04:39:29Z</dcterms:modified>
</cp:coreProperties>
</file>