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content\Downloads\"/>
    </mc:Choice>
  </mc:AlternateContent>
  <xr:revisionPtr revIDLastSave="0" documentId="13_ncr:1_{584CCC77-0AA9-4676-A734-F6A9C6290C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uly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0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13" i="7" l="1"/>
  <c r="D116" i="7" l="1"/>
  <c r="J43" i="7" l="1"/>
  <c r="F43" i="7"/>
  <c r="F41" i="7" l="1"/>
  <c r="J41" i="7"/>
  <c r="F116" i="7"/>
  <c r="F110" i="7"/>
  <c r="F107" i="7"/>
  <c r="D113" i="7"/>
  <c r="D110" i="7"/>
  <c r="D107" i="7"/>
  <c r="F106" i="7" l="1"/>
  <c r="D106" i="7"/>
  <c r="E116" i="7"/>
  <c r="E113" i="7"/>
  <c r="E110" i="7"/>
  <c r="E107" i="7"/>
  <c r="C116" i="7"/>
  <c r="C113" i="7"/>
  <c r="C110" i="7"/>
  <c r="C107" i="7"/>
  <c r="E106" i="7" l="1"/>
  <c r="F120" i="7"/>
  <c r="D120" i="7"/>
  <c r="C106" i="7"/>
  <c r="F38" i="7"/>
  <c r="J38" i="7"/>
  <c r="J35" i="7"/>
  <c r="F35" i="7"/>
  <c r="C120" i="7" l="1"/>
  <c r="E120" i="7"/>
  <c r="J34" i="7"/>
  <c r="F34" i="7"/>
  <c r="F93" i="7" l="1"/>
  <c r="F90" i="7"/>
  <c r="F87" i="7"/>
  <c r="F70" i="7"/>
  <c r="J66" i="7"/>
  <c r="F66" i="7"/>
  <c r="J59" i="7"/>
  <c r="F59" i="7"/>
  <c r="J62" i="7"/>
  <c r="F62" i="7"/>
  <c r="H38" i="7" l="1"/>
  <c r="D38" i="7"/>
  <c r="D30" i="7" l="1"/>
  <c r="D87" i="7"/>
  <c r="C87" i="7"/>
  <c r="E93" i="7" l="1"/>
  <c r="D93" i="7"/>
  <c r="C93" i="7"/>
  <c r="E90" i="7"/>
  <c r="D90" i="7"/>
  <c r="E87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H41" i="7"/>
  <c r="I41" i="7"/>
  <c r="E41" i="7"/>
  <c r="E49" i="7" l="1"/>
  <c r="D49" i="7"/>
  <c r="G50" i="7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<sst xmlns="http://schemas.openxmlformats.org/spreadsheetml/2006/main" count="203" uniqueCount="175">
  <si>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</si>
  <si>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</si>
  <si>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</si>
  <si>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</si>
  <si>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</si>
  <si>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</si>
  <si>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</si>
  <si>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</si>
  <si>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</si>
  <si>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</si>
  <si>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</si>
  <si>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</si>
  <si>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</si>
  <si>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</si>
  <si>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</si>
  <si>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</si>
  <si>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</si>
  <si>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</si>
  <si>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</si>
  <si>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</si>
  <si>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</si>
  <si>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</si>
  <si>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</si>
  <si>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</si>
  <si>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</si>
  <si>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</si>
  <si>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</si>
  <si>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</si>
  <si>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</si>
  <si>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</si>
  <si>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</si>
  <si>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</si>
  <si>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</si>
  <si>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</si>
  <si>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</si>
  <si>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</si>
  <si>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</si>
  <si>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</si>
  <si>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</si>
  <si>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</si>
  <si>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</si>
  <si>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</si>
  <si>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</si>
  <si>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</si>
  <si>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</si>
  <si>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</si>
  <si>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</si>
  <si>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</si>
  <si>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</si>
  <si>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</si>
  <si>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</si>
  <si>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</si>
  <si>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</si>
  <si>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</si>
  <si>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</si>
  <si>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</si>
  <si>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</si>
  <si>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</si>
  <si>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</si>
  <si>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</si>
  <si>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</si>
  <si>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</si>
  <si>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</si>
  <si>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</si>
  <si>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</si>
  <si>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</si>
  <si>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</si>
  <si>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</si>
  <si>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</si>
  <si>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</si>
  <si>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</si>
  <si>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</si>
  <si>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</si>
  <si>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</si>
  <si>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</si>
  <si>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</si>
  <si>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</si>
  <si>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</si>
  <si>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</si>
  <si>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</si>
  <si>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</si>
  <si>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</si>
  <si>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</si>
  <si>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</si>
  <si>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</si>
  <si>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</si>
  <si>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</si>
  <si>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</si>
  <si>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</si>
  <si>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</si>
  <si>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</si>
  <si>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</si>
  <si>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</si>
  <si>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</si>
  <si>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</si>
  <si>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</si>
  <si>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</si>
  <si>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</si>
  <si>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</si>
  <si>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</si>
  <si>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</si>
  <si>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</si>
  <si>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</si>
  <si>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</si>
  <si>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</si>
  <si>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</si>
  <si>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</si>
  <si>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</si>
  <si>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</si>
  <si>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</si>
  <si>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</si>
  <si>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</si>
  <si>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</si>
  <si>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</si>
  <si>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</si>
  <si>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</si>
  <si>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</si>
  <si>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</si>
  <si>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</si>
  <si>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</si>
  <si>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</si>
  <si>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</si>
  <si>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</si>
  <si>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</si>
  <si>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</si>
  <si>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</si>
  <si>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</si>
  <si>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</si>
  <si>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</si>
  <si>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</si>
  <si>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</si>
  <si>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</si>
  <si>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</si>
  <si>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</si>
  <si>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</si>
  <si>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</si>
  <si>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</si>
  <si>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</si>
  <si>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</si>
  <si>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</si>
  <si>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</si>
  <si>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</si>
  <si>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</si>
  <si>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</si>
  <si>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</si>
  <si>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</si>
  <si>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</si>
  <si>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</si>
  <si>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</si>
  <si>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</si>
  <si>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</si>
  <si>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</si>
  <si>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</si>
  <si>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</si>
  <si>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</si>
  <si>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</si>
  <si>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</si>
  <si>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</si>
  <si>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</si>
  <si>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</si>
  <si>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</si>
  <si>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</si>
  <si>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</si>
  <si>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</si>
  <si>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</si>
  <si>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</si>
  <si>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</si>
  <si>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</t>
  </si>
  <si>
    <t>June 2025</t>
  </si>
  <si>
    <t>0.129 bps</t>
  </si>
  <si>
    <t>2024
July</t>
  </si>
  <si>
    <t>July</t>
  </si>
  <si>
    <t>July 2025</t>
  </si>
  <si>
    <t>0.111 bps</t>
  </si>
  <si>
    <t>0.160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</si>
</sst>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35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9" xfId="0" applyNumberFormat="1" applyFont="1" applyFill="1" applyBorder="1" applyAlignment="1">
      <alignment horizontal="center" vertical="center" wrapText="1"/>
    </xf>
    <xf numFmtId="2" fontId="6" fillId="5" borderId="40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right" vertical="center" wrapText="1"/>
    </xf>
    <xf numFmtId="1" fontId="2" fillId="0" borderId="0" xfId="0" applyNumberFormat="1" applyFont="1" applyBorder="1"/>
    <xf numFmtId="2" fontId="5" fillId="0" borderId="0" xfId="0" applyNumberFormat="1" applyFont="1" applyFill="1" applyBorder="1" applyAlignment="1">
      <alignment vertical="center" wrapText="1"/>
    </xf>
    <xf numFmtId="1" fontId="5" fillId="0" borderId="0" xfId="0" applyNumberFormat="1" applyFont="1" applyFill="1" applyBorder="1" applyAlignment="1">
      <alignment vertical="center" wrapText="1"/>
    </xf>
    <xf numFmtId="2" fontId="9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/>
    <xf numFmtId="0" fontId="2" fillId="2" borderId="0" xfId="0" applyFont="1" applyFill="1" applyBorder="1"/>
    <xf numFmtId="0" fontId="6" fillId="3" borderId="40" xfId="0" applyFont="1" applyFill="1" applyBorder="1" applyAlignment="1">
      <alignment horizontal="center" vertical="center" wrapText="1"/>
    </xf>
    <xf numFmtId="2" fontId="6" fillId="3" borderId="40" xfId="0" applyNumberFormat="1" applyFont="1" applyFill="1" applyBorder="1" applyAlignment="1">
      <alignment horizontal="center" vertical="center" wrapText="1"/>
    </xf>
    <xf numFmtId="2" fontId="115" fillId="3" borderId="40" xfId="0" applyNumberFormat="1" applyFont="1" applyFill="1" applyBorder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J420"/>
  <sheetViews>
    <sheetView showGridLines="0" tabSelected="1" zoomScale="90" zoomScaleNormal="90" workbookViewId="0">
      <pane xSplit="2" ySplit="6" topLeftCell="C181" activePane="bottomRight" state="frozen"/>
      <selection pane="topRight" activeCell="C1" sqref="C1"/>
      <selection pane="bottomLeft" activeCell="A7" sqref="A7"/>
      <selection pane="bottomRight" activeCell="H192" sqref="H192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7" bestFit="1" customWidth="1"/>
    <col min="5" max="5" width="11" style="36" customWidth="1"/>
    <col min="6" max="6" width="14.28515625" style="36" bestFit="1" customWidth="1"/>
    <col min="7" max="7" width="13.85546875" style="50" bestFit="1" customWidth="1"/>
    <col min="8" max="8" width="12.7109375" style="54" bestFit="1" customWidth="1"/>
    <col min="9" max="9" width="10.85546875" style="50" customWidth="1"/>
    <col min="10" max="10" width="11.140625" style="56" bestFit="1" customWidth="1"/>
    <col min="11" max="16384" width="9.140625" style="1"/>
  </cols>
  <sheetData>
    <row r="1" spans="2:10">
      <c r="B1" s="116" t="s">
        <v>80</v>
      </c>
      <c r="C1" s="116"/>
      <c r="D1" s="116"/>
      <c r="E1" s="116"/>
      <c r="F1" s="116"/>
      <c r="G1" s="116"/>
      <c r="H1" s="116"/>
      <c r="I1" s="116"/>
      <c r="J1" s="116"/>
    </row>
    <row r="2" spans="2:10">
      <c r="B2" s="117" t="s">
        <v>69</v>
      </c>
      <c r="C2" s="117"/>
      <c r="D2" s="117"/>
      <c r="E2" s="117"/>
      <c r="F2" s="117"/>
      <c r="G2" s="117"/>
      <c r="H2" s="117"/>
      <c r="I2" s="117"/>
      <c r="J2" s="117"/>
    </row>
    <row r="3" spans="2:10">
      <c r="B3" s="111"/>
      <c r="C3" s="114" t="s">
        <v>30</v>
      </c>
      <c r="D3" s="114"/>
      <c r="E3" s="114"/>
      <c r="F3" s="114"/>
      <c r="G3" s="118" t="s">
        <v>29</v>
      </c>
      <c r="H3" s="118"/>
      <c r="I3" s="118"/>
      <c r="J3" s="118"/>
    </row>
    <row r="4" spans="2:10" ht="12.75" customHeight="1">
      <c r="B4" s="111"/>
      <c r="C4" s="119" t="s">
        <v>162</v>
      </c>
      <c r="D4" s="121" t="s">
        <v>170</v>
      </c>
      <c r="E4" s="84">
        <v>2025</v>
      </c>
      <c r="F4" s="84">
        <v>2025</v>
      </c>
      <c r="G4" s="119" t="s">
        <v>162</v>
      </c>
      <c r="H4" s="121" t="s">
        <v>170</v>
      </c>
      <c r="I4" s="108">
        <v>2025</v>
      </c>
      <c r="J4" s="108">
        <v>2025</v>
      </c>
    </row>
    <row r="5" spans="2:10" ht="12.75" customHeight="1">
      <c r="B5" s="111"/>
      <c r="C5" s="120"/>
      <c r="D5" s="122"/>
      <c r="E5" s="98" t="s">
        <v>167</v>
      </c>
      <c r="F5" s="84" t="s">
        <v>171</v>
      </c>
      <c r="G5" s="120"/>
      <c r="H5" s="122"/>
      <c r="I5" s="108" t="s">
        <v>167</v>
      </c>
      <c r="J5" s="108" t="s">
        <v>171</v>
      </c>
    </row>
    <row r="6" spans="2:10">
      <c r="B6" s="111"/>
      <c r="C6" s="73">
        <v>1</v>
      </c>
      <c r="D6" s="73">
        <v>2</v>
      </c>
      <c r="E6" s="73">
        <v>3</v>
      </c>
      <c r="F6" s="73">
        <v>4</v>
      </c>
      <c r="G6" s="73">
        <v>1</v>
      </c>
      <c r="H6" s="73">
        <v>2</v>
      </c>
      <c r="I6" s="73">
        <v>3</v>
      </c>
      <c r="J6" s="73">
        <v>4</v>
      </c>
    </row>
    <row r="7" spans="2:10">
      <c r="B7" s="7" t="s">
        <v>68</v>
      </c>
      <c r="C7" s="22"/>
      <c r="D7" s="22"/>
      <c r="E7" s="22"/>
      <c r="F7" s="22"/>
      <c r="G7" s="37"/>
      <c r="H7" s="37"/>
      <c r="I7" s="37"/>
      <c r="J7" s="37"/>
    </row>
    <row r="8" spans="2:10">
      <c r="B8" s="17" t="s">
        <v>67</v>
      </c>
      <c r="C8" s="22"/>
      <c r="D8" s="22"/>
      <c r="E8" s="22"/>
      <c r="F8" s="22"/>
      <c r="G8" s="37"/>
      <c r="H8" s="37"/>
      <c r="I8" s="38"/>
      <c r="J8" s="38"/>
    </row>
    <row r="9" spans="2:10">
      <c r="B9" s="16" t="s">
        <v>66</v>
      </c>
      <c r="C9" s="3">
        <f>C10+C14+C15</f>
        <v>47.396695000000008</v>
      </c>
      <c r="D9" s="3">
        <f t="shared" ref="D9:G9" si="0">D10+D14+D15</f>
        <v>4.5392199999999994</v>
      </c>
      <c r="E9" s="3">
        <f t="shared" si="0"/>
        <v>5.2963300000000002</v>
      </c>
      <c r="F9" s="3">
        <f t="shared" si="0"/>
        <v>5.2054299999999998</v>
      </c>
      <c r="G9" s="39">
        <f t="shared" si="0"/>
        <v>296218030.45194876</v>
      </c>
      <c r="H9" s="39">
        <f>H10+H14+H15</f>
        <v>25280806.750316802</v>
      </c>
      <c r="I9" s="39">
        <f>I10+I14+I15</f>
        <v>30959727.2048219</v>
      </c>
      <c r="J9" s="39">
        <f>J10+J14+J15</f>
        <v>32781615.507044282</v>
      </c>
    </row>
    <row r="10" spans="2:10">
      <c r="B10" s="16" t="s">
        <v>65</v>
      </c>
      <c r="C10" s="3">
        <f>C11+C12+C13</f>
        <v>17.86797</v>
      </c>
      <c r="D10" s="3">
        <f t="shared" ref="D10:J10" si="1">D11+D12+D13</f>
        <v>1.7058199999999999</v>
      </c>
      <c r="E10" s="3">
        <f t="shared" si="1"/>
        <v>1.7690599999999999</v>
      </c>
      <c r="F10" s="3">
        <f t="shared" si="1"/>
        <v>1.63165</v>
      </c>
      <c r="G10" s="39">
        <f>G11+G12+G13</f>
        <v>185733719.45194876</v>
      </c>
      <c r="H10" s="39">
        <f t="shared" si="1"/>
        <v>17139102.310316801</v>
      </c>
      <c r="I10" s="39">
        <f t="shared" si="1"/>
        <v>17946467.824821901</v>
      </c>
      <c r="J10" s="39">
        <f t="shared" si="1"/>
        <v>19293299.030619301</v>
      </c>
    </row>
    <row r="11" spans="2:10">
      <c r="B11" s="9" t="s">
        <v>64</v>
      </c>
      <c r="C11" s="31">
        <v>10.561059999999999</v>
      </c>
      <c r="D11" s="31">
        <v>1.03142</v>
      </c>
      <c r="E11" s="31">
        <v>1.04741</v>
      </c>
      <c r="F11" s="31">
        <v>0.84170999999999996</v>
      </c>
      <c r="G11" s="40">
        <v>16056018.291948801</v>
      </c>
      <c r="H11" s="40">
        <v>1524120.4103168002</v>
      </c>
      <c r="I11" s="40">
        <v>1611828.5148218998</v>
      </c>
      <c r="J11" s="40">
        <v>1274228.3206193</v>
      </c>
    </row>
    <row r="12" spans="2:10">
      <c r="B12" s="9" t="s">
        <v>63</v>
      </c>
      <c r="C12" s="31">
        <v>4.7247200000000005</v>
      </c>
      <c r="D12" s="31">
        <v>0.44145000000000001</v>
      </c>
      <c r="E12" s="31">
        <v>0.50693999999999995</v>
      </c>
      <c r="F12" s="31">
        <v>0.54510000000000003</v>
      </c>
      <c r="G12" s="40">
        <v>77286610.559999987</v>
      </c>
      <c r="H12" s="40">
        <v>7150905</v>
      </c>
      <c r="I12" s="40">
        <v>7894090.5099999998</v>
      </c>
      <c r="J12" s="40">
        <v>8664018.1600000001</v>
      </c>
    </row>
    <row r="13" spans="2:10">
      <c r="B13" s="9" t="s">
        <v>62</v>
      </c>
      <c r="C13" s="31">
        <v>2.5821900000000002</v>
      </c>
      <c r="D13" s="31">
        <v>0.23294999999999999</v>
      </c>
      <c r="E13" s="31">
        <v>0.21471000000000001</v>
      </c>
      <c r="F13" s="31">
        <v>0.24484</v>
      </c>
      <c r="G13" s="40">
        <v>92391090.599999994</v>
      </c>
      <c r="H13" s="40">
        <v>8464076.8999999985</v>
      </c>
      <c r="I13" s="40">
        <v>8440548.8000000007</v>
      </c>
      <c r="J13" s="40">
        <v>9355052.5499999989</v>
      </c>
    </row>
    <row r="14" spans="2:10">
      <c r="B14" s="9" t="s">
        <v>61</v>
      </c>
      <c r="C14" s="31">
        <v>28.063955000000007</v>
      </c>
      <c r="D14" s="31">
        <v>2.70933</v>
      </c>
      <c r="E14" s="31">
        <v>3.3921199999999998</v>
      </c>
      <c r="F14" s="31">
        <v>3.47573</v>
      </c>
      <c r="G14" s="32">
        <v>100639564.86</v>
      </c>
      <c r="H14" s="32">
        <v>7417106.0899999989</v>
      </c>
      <c r="I14" s="32">
        <v>11968142.75</v>
      </c>
      <c r="J14" s="32">
        <v>12739680.51</v>
      </c>
    </row>
    <row r="15" spans="2:10">
      <c r="B15" s="9" t="s">
        <v>60</v>
      </c>
      <c r="C15" s="31">
        <v>1.4647699999999999</v>
      </c>
      <c r="D15" s="31">
        <v>0.12407</v>
      </c>
      <c r="E15" s="29">
        <v>0.13514999999999999</v>
      </c>
      <c r="F15" s="29">
        <v>9.8049999999999998E-2</v>
      </c>
      <c r="G15" s="40">
        <v>9844746.1399999987</v>
      </c>
      <c r="H15" s="40">
        <v>724598.34999999986</v>
      </c>
      <c r="I15" s="40">
        <v>1045116.6300000001</v>
      </c>
      <c r="J15" s="40">
        <v>748635.96642498195</v>
      </c>
    </row>
    <row r="16" spans="2:10">
      <c r="B16" s="26" t="s">
        <v>59</v>
      </c>
      <c r="C16" s="23"/>
      <c r="D16" s="23"/>
      <c r="E16" s="23"/>
      <c r="F16" s="23"/>
      <c r="G16" s="38"/>
      <c r="H16" s="38"/>
      <c r="I16" s="41"/>
      <c r="J16" s="41"/>
    </row>
    <row r="17" spans="2:10">
      <c r="B17" s="27" t="s">
        <v>58</v>
      </c>
      <c r="C17" s="23"/>
      <c r="D17" s="23"/>
      <c r="E17" s="23"/>
      <c r="F17" s="23"/>
      <c r="G17" s="38"/>
      <c r="H17" s="38"/>
      <c r="I17" s="41"/>
      <c r="J17" s="41"/>
    </row>
    <row r="18" spans="2:10">
      <c r="B18" s="11" t="s">
        <v>57</v>
      </c>
      <c r="C18" s="24">
        <f>C19+C20</f>
        <v>3024.5457999999994</v>
      </c>
      <c r="D18" s="24">
        <f t="shared" ref="D18:J18" si="2">D19+D20</f>
        <v>246.67832999999999</v>
      </c>
      <c r="E18" s="24">
        <f>E19+E20</f>
        <v>254.87594000000001</v>
      </c>
      <c r="F18" s="24">
        <f>F19+F20</f>
        <v>277.67310999999995</v>
      </c>
      <c r="G18" s="42">
        <f>G19+G20</f>
        <v>201387682.26507562</v>
      </c>
      <c r="H18" s="42">
        <f>H19+H20</f>
        <v>15970680.413583763</v>
      </c>
      <c r="I18" s="42">
        <f t="shared" si="2"/>
        <v>19012359.627157032</v>
      </c>
      <c r="J18" s="42">
        <f t="shared" si="2"/>
        <v>18863902.452418894</v>
      </c>
    </row>
    <row r="19" spans="2:10">
      <c r="B19" s="28" t="s">
        <v>56</v>
      </c>
      <c r="C19" s="25">
        <v>3010.3170699999996</v>
      </c>
      <c r="D19" s="25">
        <v>245.48353</v>
      </c>
      <c r="E19" s="25">
        <v>253.72890000000001</v>
      </c>
      <c r="F19" s="25">
        <v>276.46177999999998</v>
      </c>
      <c r="G19" s="35">
        <v>181153128.86038497</v>
      </c>
      <c r="H19" s="35">
        <v>14531533.414695268</v>
      </c>
      <c r="I19" s="43">
        <v>16983277.892962784</v>
      </c>
      <c r="J19" s="43">
        <v>16624623.661820672</v>
      </c>
    </row>
    <row r="20" spans="2:10">
      <c r="B20" s="28" t="s">
        <v>55</v>
      </c>
      <c r="C20" s="25">
        <v>14.228730000000001</v>
      </c>
      <c r="D20" s="25">
        <v>1.1948000000000001</v>
      </c>
      <c r="E20" s="25">
        <v>1.1470400000000001</v>
      </c>
      <c r="F20" s="25">
        <v>1.21133</v>
      </c>
      <c r="G20" s="35">
        <v>20234553.404690653</v>
      </c>
      <c r="H20" s="35">
        <v>1439146.9988884954</v>
      </c>
      <c r="I20" s="43">
        <v>2029081.7341942501</v>
      </c>
      <c r="J20" s="43">
        <v>2239278.7905982216</v>
      </c>
    </row>
    <row r="21" spans="2:10">
      <c r="B21" s="27" t="s">
        <v>54</v>
      </c>
      <c r="C21" s="23"/>
      <c r="D21" s="23"/>
      <c r="E21" s="23"/>
      <c r="F21" s="23"/>
      <c r="G21" s="38"/>
      <c r="H21" s="38"/>
      <c r="I21" s="41"/>
      <c r="J21" s="41"/>
    </row>
    <row r="22" spans="2:10">
      <c r="B22" s="11" t="s">
        <v>53</v>
      </c>
      <c r="C22" s="24">
        <f>SUM(C23:C28)</f>
        <v>2061014.9075</v>
      </c>
      <c r="D22" s="24">
        <f>SUM(D23:D28)</f>
        <v>161225.50783999998</v>
      </c>
      <c r="E22" s="24">
        <f t="shared" ref="E22:G22" si="3">SUM(E23:E28)</f>
        <v>200519.84305000002</v>
      </c>
      <c r="F22" s="24">
        <f>SUM(F23:F28)</f>
        <v>212335.07235</v>
      </c>
      <c r="G22" s="44">
        <f t="shared" si="3"/>
        <v>79781976.114193559</v>
      </c>
      <c r="H22" s="44">
        <f>SUM(H23:H28)</f>
        <v>6480747.8083062964</v>
      </c>
      <c r="I22" s="44">
        <f>SUM(I23:I28)</f>
        <v>6957478.2868335443</v>
      </c>
      <c r="J22" s="44">
        <f>SUM(J23:J28)</f>
        <v>7319320.771116551</v>
      </c>
    </row>
    <row r="23" spans="2:10">
      <c r="B23" s="9" t="s">
        <v>52</v>
      </c>
      <c r="C23" s="25">
        <v>3.6400000000000015</v>
      </c>
      <c r="D23" s="25">
        <v>0.31000000000000011</v>
      </c>
      <c r="E23" s="25">
        <v>0.3000000000000001</v>
      </c>
      <c r="F23" s="25">
        <v>0.31000000000000011</v>
      </c>
      <c r="G23" s="43">
        <v>189.55</v>
      </c>
      <c r="H23" s="43">
        <v>13.090000000000003</v>
      </c>
      <c r="I23" s="43">
        <v>15.550000000000004</v>
      </c>
      <c r="J23" s="43">
        <v>15.650000000000002</v>
      </c>
    </row>
    <row r="24" spans="2:10" s="8" customFormat="1">
      <c r="B24" s="9" t="s">
        <v>51</v>
      </c>
      <c r="C24" s="25">
        <v>32964.43</v>
      </c>
      <c r="D24" s="25">
        <v>2481.39</v>
      </c>
      <c r="E24" s="25">
        <v>2841.9399999999996</v>
      </c>
      <c r="F24" s="25">
        <v>2705.0400000000004</v>
      </c>
      <c r="G24" s="43">
        <v>554034.28</v>
      </c>
      <c r="H24" s="43">
        <v>28604.649999999998</v>
      </c>
      <c r="I24" s="43">
        <v>48246.630000000005</v>
      </c>
      <c r="J24" s="43">
        <v>42354.76</v>
      </c>
    </row>
    <row r="25" spans="2:10">
      <c r="B25" s="9" t="s">
        <v>71</v>
      </c>
      <c r="C25" s="25">
        <v>56249.68</v>
      </c>
      <c r="D25" s="25">
        <v>4902.8399999999992</v>
      </c>
      <c r="E25" s="25">
        <v>4481.05</v>
      </c>
      <c r="F25" s="25">
        <v>4821.8999999999996</v>
      </c>
      <c r="G25" s="43">
        <v>7139109.8899999987</v>
      </c>
      <c r="H25" s="43">
        <v>593176.57999999996</v>
      </c>
      <c r="I25" s="43">
        <v>606356.29999999993</v>
      </c>
      <c r="J25" s="43">
        <v>631411.23999999987</v>
      </c>
    </row>
    <row r="26" spans="2:10" s="8" customFormat="1">
      <c r="B26" s="9" t="s">
        <v>72</v>
      </c>
      <c r="C26" s="25">
        <v>16938.86</v>
      </c>
      <c r="D26" s="25">
        <v>1479.2900000000002</v>
      </c>
      <c r="E26" s="25">
        <v>1325.9699999999998</v>
      </c>
      <c r="F26" s="25">
        <v>1628.2</v>
      </c>
      <c r="G26" s="43">
        <v>1670223.39</v>
      </c>
      <c r="H26" s="43">
        <v>132397.35999999999</v>
      </c>
      <c r="I26" s="43">
        <v>134187.55999999997</v>
      </c>
      <c r="J26" s="43">
        <v>143080.81000000006</v>
      </c>
    </row>
    <row r="27" spans="2:10">
      <c r="B27" s="9" t="s">
        <v>73</v>
      </c>
      <c r="C27" s="25">
        <v>96198.047499999986</v>
      </c>
      <c r="D27" s="25">
        <v>8006.1378400000003</v>
      </c>
      <c r="E27" s="33">
        <v>7920.5230499999998</v>
      </c>
      <c r="F27" s="33">
        <v>8500.1423500000001</v>
      </c>
      <c r="G27" s="43">
        <v>44361464.334193558</v>
      </c>
      <c r="H27" s="43">
        <v>3662263.718306296</v>
      </c>
      <c r="I27" s="43">
        <v>3764741.5568335447</v>
      </c>
      <c r="J27" s="43">
        <v>3993960.211116551</v>
      </c>
    </row>
    <row r="28" spans="2:10">
      <c r="B28" s="9" t="s">
        <v>74</v>
      </c>
      <c r="C28" s="25">
        <v>1858660.25</v>
      </c>
      <c r="D28" s="25">
        <v>144355.53999999998</v>
      </c>
      <c r="E28" s="25">
        <v>183950.06000000003</v>
      </c>
      <c r="F28" s="25">
        <v>194679.48</v>
      </c>
      <c r="G28" s="43">
        <v>26056954.669999998</v>
      </c>
      <c r="H28" s="43">
        <v>2064292.41</v>
      </c>
      <c r="I28" s="43">
        <v>2403930.6899999995</v>
      </c>
      <c r="J28" s="43">
        <v>2508498.1</v>
      </c>
    </row>
    <row r="29" spans="2:10">
      <c r="B29" s="4" t="s">
        <v>75</v>
      </c>
      <c r="C29" s="25">
        <v>17.243769999999998</v>
      </c>
      <c r="D29" s="25">
        <v>1.3978600000000001</v>
      </c>
      <c r="E29" s="25">
        <v>1.1793800000000001</v>
      </c>
      <c r="F29" s="36">
        <v>1.58988</v>
      </c>
      <c r="G29" s="43">
        <v>184.9881008829999</v>
      </c>
      <c r="H29" s="43">
        <v>14.925647309999999</v>
      </c>
      <c r="I29" s="43">
        <v>21.351494799000001</v>
      </c>
      <c r="J29" s="43">
        <v>31.111048263000008</v>
      </c>
    </row>
    <row r="30" spans="2:10">
      <c r="B30" s="13" t="s">
        <v>50</v>
      </c>
      <c r="C30" s="24">
        <f>SUM(C31:C33)</f>
        <v>21659.946361999999</v>
      </c>
      <c r="D30" s="24">
        <f>SUM(D31:D33)</f>
        <v>1734.7605499999997</v>
      </c>
      <c r="E30" s="24">
        <f t="shared" ref="E30:J30" si="4">SUM(E31:E33)</f>
        <v>1891.3599999999997</v>
      </c>
      <c r="F30" s="24">
        <f t="shared" si="4"/>
        <v>1912.7199999999998</v>
      </c>
      <c r="G30" s="44">
        <f>SUM(G31:G33)</f>
        <v>2208583.0754489205</v>
      </c>
      <c r="H30" s="44">
        <f t="shared" si="4"/>
        <v>175789.01235375003</v>
      </c>
      <c r="I30" s="44">
        <f t="shared" si="4"/>
        <v>210753.95999999996</v>
      </c>
      <c r="J30" s="44">
        <f t="shared" si="4"/>
        <v>217899.28000000003</v>
      </c>
    </row>
    <row r="31" spans="2:10">
      <c r="B31" s="4" t="s">
        <v>49</v>
      </c>
      <c r="C31" s="25">
        <v>230.08</v>
      </c>
      <c r="D31" s="25">
        <v>19.25</v>
      </c>
      <c r="E31" s="25">
        <v>18.270000000000003</v>
      </c>
      <c r="F31" s="25">
        <v>19.95</v>
      </c>
      <c r="G31" s="43">
        <v>6907.29</v>
      </c>
      <c r="H31" s="43">
        <v>575.03</v>
      </c>
      <c r="I31" s="43">
        <v>614.61</v>
      </c>
      <c r="J31" s="43">
        <v>619.11999999999978</v>
      </c>
    </row>
    <row r="32" spans="2:10" s="8" customFormat="1">
      <c r="B32" s="9" t="s">
        <v>76</v>
      </c>
      <c r="C32" s="15">
        <v>19762.28</v>
      </c>
      <c r="D32" s="15">
        <v>1588.1099999999997</v>
      </c>
      <c r="E32" s="15">
        <v>1728.3899999999996</v>
      </c>
      <c r="F32" s="15">
        <v>1753.6599999999999</v>
      </c>
      <c r="G32" s="45">
        <v>2199327.0599999996</v>
      </c>
      <c r="H32" s="45">
        <v>175013.96000000002</v>
      </c>
      <c r="I32" s="45">
        <v>209956.33999999997</v>
      </c>
      <c r="J32" s="45">
        <v>217101.63000000003</v>
      </c>
    </row>
    <row r="33" spans="2:10">
      <c r="B33" s="9" t="s">
        <v>77</v>
      </c>
      <c r="C33" s="25">
        <v>1667.5863619999998</v>
      </c>
      <c r="D33" s="25">
        <v>127.40055</v>
      </c>
      <c r="E33" s="25">
        <v>144.69999999999999</v>
      </c>
      <c r="F33" s="25">
        <v>139.11000000000001</v>
      </c>
      <c r="G33" s="43">
        <v>2348.7254489209995</v>
      </c>
      <c r="H33" s="43">
        <v>200.02235375000001</v>
      </c>
      <c r="I33" s="43">
        <v>183.01</v>
      </c>
      <c r="J33" s="43">
        <v>178.53</v>
      </c>
    </row>
    <row r="34" spans="2:10">
      <c r="B34" s="11" t="s">
        <v>48</v>
      </c>
      <c r="C34" s="24">
        <f t="shared" ref="C34:H34" si="5">C35+C38</f>
        <v>63861.146439999997</v>
      </c>
      <c r="D34" s="24">
        <f t="shared" si="5"/>
        <v>5294.3536599999998</v>
      </c>
      <c r="E34" s="24">
        <f t="shared" si="5"/>
        <v>5672.8220399999991</v>
      </c>
      <c r="F34" s="24">
        <f t="shared" ref="F34" si="6">F35+F38</f>
        <v>5982.4209099999998</v>
      </c>
      <c r="G34" s="44">
        <f t="shared" si="5"/>
        <v>2605110.3396799285</v>
      </c>
      <c r="H34" s="44">
        <f t="shared" si="5"/>
        <v>217434.87271276041</v>
      </c>
      <c r="I34" s="44">
        <f t="shared" ref="I34:J34" si="7">I35+I38</f>
        <v>218551.54781497479</v>
      </c>
      <c r="J34" s="44">
        <f t="shared" si="7"/>
        <v>231986.92277676589</v>
      </c>
    </row>
    <row r="35" spans="2:10">
      <c r="B35" s="11" t="s">
        <v>47</v>
      </c>
      <c r="C35" s="24">
        <f t="shared" ref="C35:I35" si="8">C36+C37</f>
        <v>47740.759760000001</v>
      </c>
      <c r="D35" s="24">
        <f t="shared" si="8"/>
        <v>3837.7953699999998</v>
      </c>
      <c r="E35" s="24">
        <f t="shared" si="8"/>
        <v>4587.1013299999995</v>
      </c>
      <c r="F35" s="24">
        <f t="shared" ref="F35" si="9">F36+F37</f>
        <v>4861.8112099999998</v>
      </c>
      <c r="G35" s="44">
        <f t="shared" si="8"/>
        <v>2109196.7131448789</v>
      </c>
      <c r="H35" s="44">
        <f t="shared" si="8"/>
        <v>172670.20552073044</v>
      </c>
      <c r="I35" s="44">
        <f t="shared" si="8"/>
        <v>183088.1355374339</v>
      </c>
      <c r="J35" s="44">
        <f t="shared" ref="J35" si="10">J36+J37</f>
        <v>193849.4158627789</v>
      </c>
    </row>
    <row r="36" spans="2:10">
      <c r="B36" s="9" t="s">
        <v>46</v>
      </c>
      <c r="C36" s="97">
        <v>24571.10183</v>
      </c>
      <c r="D36" s="97">
        <v>1970.9382499999999</v>
      </c>
      <c r="E36" s="97">
        <v>2338.6956500000001</v>
      </c>
      <c r="F36" s="97">
        <v>2432.7529100000002</v>
      </c>
      <c r="G36" s="86">
        <v>795021.54038107395</v>
      </c>
      <c r="H36" s="86">
        <v>62284.08617312659</v>
      </c>
      <c r="I36" s="86">
        <v>67467.788721283956</v>
      </c>
      <c r="J36" s="86">
        <v>70380.311323047048</v>
      </c>
    </row>
    <row r="37" spans="2:10">
      <c r="B37" s="9" t="s">
        <v>45</v>
      </c>
      <c r="C37" s="96">
        <v>23169.657930000001</v>
      </c>
      <c r="D37" s="96">
        <v>1866.8571199999999</v>
      </c>
      <c r="E37" s="97">
        <v>2248.4056799999998</v>
      </c>
      <c r="F37" s="97">
        <v>2429.0583000000001</v>
      </c>
      <c r="G37" s="86">
        <v>1314175.1727638051</v>
      </c>
      <c r="H37" s="86">
        <v>110386.11934760385</v>
      </c>
      <c r="I37" s="86">
        <v>115620.34681614993</v>
      </c>
      <c r="J37" s="86">
        <v>123469.10453973187</v>
      </c>
    </row>
    <row r="38" spans="2:10">
      <c r="B38" s="11" t="s">
        <v>44</v>
      </c>
      <c r="C38" s="24">
        <f t="shared" ref="C38:J38" si="11">C39+C40</f>
        <v>16120.38668</v>
      </c>
      <c r="D38" s="24">
        <f t="shared" si="11"/>
        <v>1456.5582899999999</v>
      </c>
      <c r="E38" s="24">
        <f t="shared" si="11"/>
        <v>1085.7207100000001</v>
      </c>
      <c r="F38" s="24">
        <f t="shared" si="11"/>
        <v>1120.6097</v>
      </c>
      <c r="G38" s="44">
        <f t="shared" si="11"/>
        <v>495913.62653504947</v>
      </c>
      <c r="H38" s="44">
        <f t="shared" si="11"/>
        <v>44764.667192029985</v>
      </c>
      <c r="I38" s="44">
        <f t="shared" si="11"/>
        <v>35463.412277540876</v>
      </c>
      <c r="J38" s="44">
        <f t="shared" si="11"/>
        <v>38137.506913986988</v>
      </c>
    </row>
    <row r="39" spans="2:10">
      <c r="B39" s="9" t="s">
        <v>43</v>
      </c>
      <c r="C39" s="96">
        <v>11980.325269999999</v>
      </c>
      <c r="D39" s="30">
        <v>1068.5760299999999</v>
      </c>
      <c r="E39" s="96">
        <v>812.89624000000003</v>
      </c>
      <c r="F39" s="97">
        <v>832.19174999999996</v>
      </c>
      <c r="G39" s="86">
        <v>332555.78020339855</v>
      </c>
      <c r="H39" s="86">
        <v>28599.756239621027</v>
      </c>
      <c r="I39" s="86">
        <v>23079.237888772885</v>
      </c>
      <c r="J39" s="86">
        <v>23921.190106991005</v>
      </c>
    </row>
    <row r="40" spans="2:10" s="19" customFormat="1">
      <c r="B40" s="18" t="s">
        <v>42</v>
      </c>
      <c r="C40" s="96">
        <v>4140.0614100000003</v>
      </c>
      <c r="D40" s="59">
        <v>387.98226</v>
      </c>
      <c r="E40" s="96">
        <v>272.82447000000002</v>
      </c>
      <c r="F40" s="97">
        <v>288.41795000000002</v>
      </c>
      <c r="G40" s="86">
        <v>163357.84633165092</v>
      </c>
      <c r="H40" s="87">
        <v>16164.91095240896</v>
      </c>
      <c r="I40" s="86">
        <v>12384.174388767995</v>
      </c>
      <c r="J40" s="86">
        <v>14216.316806995981</v>
      </c>
    </row>
    <row r="41" spans="2:10">
      <c r="B41" s="11" t="s">
        <v>41</v>
      </c>
      <c r="C41" s="24">
        <f t="shared" ref="C41:J41" si="12">C42+C43</f>
        <v>70254.081897883065</v>
      </c>
      <c r="D41" s="24">
        <f t="shared" si="12"/>
        <v>5356.7093108823528</v>
      </c>
      <c r="E41" s="24">
        <f t="shared" si="12"/>
        <v>6868.3856599999999</v>
      </c>
      <c r="F41" s="24">
        <f t="shared" si="12"/>
        <v>7124.0603031428573</v>
      </c>
      <c r="G41" s="42">
        <f t="shared" si="12"/>
        <v>216751.36724819057</v>
      </c>
      <c r="H41" s="42">
        <f t="shared" si="12"/>
        <v>16327.154471467293</v>
      </c>
      <c r="I41" s="42">
        <f t="shared" si="12"/>
        <v>20740.119569182538</v>
      </c>
      <c r="J41" s="42">
        <f t="shared" si="12"/>
        <v>20757.871422628068</v>
      </c>
    </row>
    <row r="42" spans="2:10">
      <c r="B42" s="9" t="s">
        <v>40</v>
      </c>
      <c r="C42" s="97">
        <v>52898.398191706598</v>
      </c>
      <c r="D42" s="25">
        <v>4009.6947500000001</v>
      </c>
      <c r="E42" s="25">
        <v>5338.81873</v>
      </c>
      <c r="F42" s="77">
        <v>5431.4516800000001</v>
      </c>
      <c r="G42" s="103">
        <v>154065.83742552949</v>
      </c>
      <c r="H42" s="43">
        <v>11385.728376877079</v>
      </c>
      <c r="I42" s="43">
        <v>17308.080792105247</v>
      </c>
      <c r="J42" s="78">
        <v>16915.384472133279</v>
      </c>
    </row>
    <row r="43" spans="2:10">
      <c r="B43" s="11" t="s">
        <v>39</v>
      </c>
      <c r="C43" s="24">
        <f>C44+C45</f>
        <v>17355.683706176471</v>
      </c>
      <c r="D43" s="24">
        <f t="shared" ref="D43:J43" si="13">D44+D45</f>
        <v>1347.014560882353</v>
      </c>
      <c r="E43" s="24">
        <f t="shared" si="13"/>
        <v>1529.56693</v>
      </c>
      <c r="F43" s="24">
        <f t="shared" si="13"/>
        <v>1692.6086231428571</v>
      </c>
      <c r="G43" s="42">
        <f t="shared" si="13"/>
        <v>62685.529822661061</v>
      </c>
      <c r="H43" s="42">
        <f t="shared" si="13"/>
        <v>4941.4260945902133</v>
      </c>
      <c r="I43" s="42">
        <f t="shared" si="13"/>
        <v>3432.0387770772913</v>
      </c>
      <c r="J43" s="42">
        <f t="shared" si="13"/>
        <v>3842.4869504947887</v>
      </c>
    </row>
    <row r="44" spans="2:10">
      <c r="B44" s="9" t="s">
        <v>38</v>
      </c>
      <c r="C44" s="97">
        <v>8240.1400861764705</v>
      </c>
      <c r="D44" s="25">
        <v>713.96553088235294</v>
      </c>
      <c r="E44" s="25">
        <v>595.05229999999995</v>
      </c>
      <c r="F44" s="77">
        <v>660.6565931428571</v>
      </c>
      <c r="G44" s="103">
        <v>11511.984510729935</v>
      </c>
      <c r="H44" s="43">
        <v>939.97496551129859</v>
      </c>
      <c r="I44" s="43">
        <v>888.30295657506031</v>
      </c>
      <c r="J44" s="78">
        <v>907.62375033412854</v>
      </c>
    </row>
    <row r="45" spans="2:10">
      <c r="B45" s="9" t="s">
        <v>37</v>
      </c>
      <c r="C45" s="97">
        <v>9115.5436200000004</v>
      </c>
      <c r="D45" s="25">
        <v>633.04903000000002</v>
      </c>
      <c r="E45" s="77">
        <v>934.51463000000001</v>
      </c>
      <c r="F45" s="77">
        <v>1031.9520299999999</v>
      </c>
      <c r="G45" s="103">
        <v>51173.545311931128</v>
      </c>
      <c r="H45" s="78">
        <v>4001.4511290789146</v>
      </c>
      <c r="I45" s="78">
        <v>2543.735820502231</v>
      </c>
      <c r="J45" s="78">
        <v>2934.8632001606602</v>
      </c>
    </row>
    <row r="46" spans="2:10">
      <c r="B46" s="11" t="s">
        <v>36</v>
      </c>
      <c r="C46" s="24">
        <f>C47+C48</f>
        <v>6095.3799999999992</v>
      </c>
      <c r="D46" s="24">
        <f t="shared" ref="D46:J46" si="14">D47+D48</f>
        <v>531.00000000000011</v>
      </c>
      <c r="E46" s="24">
        <f t="shared" si="14"/>
        <v>447.43000000000006</v>
      </c>
      <c r="F46" s="24">
        <f t="shared" si="14"/>
        <v>494.59</v>
      </c>
      <c r="G46" s="42">
        <f>G47+G48</f>
        <v>7113349.7400000002</v>
      </c>
      <c r="H46" s="42">
        <f t="shared" si="14"/>
        <v>610685.45000000007</v>
      </c>
      <c r="I46" s="42">
        <f t="shared" si="14"/>
        <v>550176.04</v>
      </c>
      <c r="J46" s="42">
        <f t="shared" si="14"/>
        <v>607503.7200000002</v>
      </c>
    </row>
    <row r="47" spans="2:10">
      <c r="B47" s="9" t="s">
        <v>35</v>
      </c>
      <c r="C47" s="25">
        <v>6095.3799999999992</v>
      </c>
      <c r="D47" s="25">
        <v>531.00000000000011</v>
      </c>
      <c r="E47" s="25">
        <v>447.43000000000006</v>
      </c>
      <c r="F47" s="97">
        <v>494.59</v>
      </c>
      <c r="G47" s="43">
        <v>7113349.7400000002</v>
      </c>
      <c r="H47" s="43">
        <v>610685.45000000007</v>
      </c>
      <c r="I47" s="43">
        <v>550176.04</v>
      </c>
      <c r="J47" s="103">
        <v>607503.7200000002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5">
        <v>0</v>
      </c>
      <c r="H48" s="55">
        <v>0</v>
      </c>
      <c r="I48" s="55">
        <v>0</v>
      </c>
      <c r="J48" s="55">
        <v>0</v>
      </c>
    </row>
    <row r="49" spans="2:10">
      <c r="B49" s="67" t="s">
        <v>81</v>
      </c>
      <c r="C49" s="24">
        <f>C22+C30+C34+C41+C46</f>
        <v>2222885.4621998831</v>
      </c>
      <c r="D49" s="24">
        <f t="shared" ref="D49:I49" si="15">D22+D30+D34+D41+D46</f>
        <v>174142.33136088232</v>
      </c>
      <c r="E49" s="24">
        <f>E22+E30+E34+E41+E46</f>
        <v>215399.84075</v>
      </c>
      <c r="F49" s="24">
        <f>F22+F30+F34+F41+F46</f>
        <v>227848.86356314283</v>
      </c>
      <c r="G49" s="44">
        <f>G22+G30+G34+G41+G46</f>
        <v>91925770.636570588</v>
      </c>
      <c r="H49" s="44">
        <f t="shared" si="15"/>
        <v>7500984.297844274</v>
      </c>
      <c r="I49" s="44">
        <f t="shared" si="15"/>
        <v>7957699.9542177012</v>
      </c>
      <c r="J49" s="44">
        <f>J22+J30+J34+J41+J46</f>
        <v>8397468.5653159451</v>
      </c>
    </row>
    <row r="50" spans="2:10">
      <c r="B50" s="67" t="s">
        <v>33</v>
      </c>
      <c r="C50" s="24">
        <f>C18+C22+C30+C34+C41+C46</f>
        <v>2225910.007999883</v>
      </c>
      <c r="D50" s="24">
        <f t="shared" ref="D50:J50" si="16">D18+D22+D30+D34+D41+D46</f>
        <v>174389.00969088232</v>
      </c>
      <c r="E50" s="24">
        <f t="shared" si="16"/>
        <v>215654.71669</v>
      </c>
      <c r="F50" s="24">
        <f t="shared" si="16"/>
        <v>228126.53667314284</v>
      </c>
      <c r="G50" s="44">
        <f>G18+G22+G30+G34+G41+G46</f>
        <v>293313452.90164626</v>
      </c>
      <c r="H50" s="44">
        <f t="shared" si="16"/>
        <v>23471664.711428039</v>
      </c>
      <c r="I50" s="44">
        <f t="shared" si="16"/>
        <v>26970059.581374735</v>
      </c>
      <c r="J50" s="44">
        <f t="shared" si="16"/>
        <v>27261371.017734841</v>
      </c>
    </row>
    <row r="51" spans="2:10">
      <c r="B51" s="67" t="s">
        <v>32</v>
      </c>
      <c r="C51" s="24">
        <f>C18+C22+C30+C34+C41</f>
        <v>2219814.6279998831</v>
      </c>
      <c r="D51" s="24">
        <f t="shared" ref="D51:J51" si="17">D18+D22+D30+D34+D41</f>
        <v>173858.00969088232</v>
      </c>
      <c r="E51" s="24">
        <f t="shared" si="17"/>
        <v>215207.28669000001</v>
      </c>
      <c r="F51" s="24">
        <f t="shared" si="17"/>
        <v>227631.94667314284</v>
      </c>
      <c r="G51" s="44">
        <f>G18+G22+G30+G34+G41</f>
        <v>286200103.16164625</v>
      </c>
      <c r="H51" s="44">
        <f t="shared" si="17"/>
        <v>22860979.26142804</v>
      </c>
      <c r="I51" s="44">
        <f t="shared" si="17"/>
        <v>26419883.541374736</v>
      </c>
      <c r="J51" s="44">
        <f t="shared" si="17"/>
        <v>26653867.297734842</v>
      </c>
    </row>
    <row r="52" spans="2:10">
      <c r="B52" s="112"/>
      <c r="C52" s="112"/>
      <c r="D52" s="112"/>
      <c r="E52" s="112"/>
      <c r="F52" s="112"/>
      <c r="G52" s="112"/>
      <c r="H52" s="112"/>
      <c r="I52" s="112"/>
      <c r="J52" s="112"/>
    </row>
    <row r="53" spans="2:10">
      <c r="B53" s="113" t="s">
        <v>31</v>
      </c>
      <c r="C53" s="113"/>
      <c r="D53" s="113"/>
      <c r="E53" s="113"/>
      <c r="F53" s="113"/>
      <c r="G53" s="113"/>
      <c r="H53" s="113"/>
      <c r="I53" s="113"/>
      <c r="J53" s="113"/>
    </row>
    <row r="54" spans="2:10">
      <c r="B54" s="114"/>
      <c r="C54" s="114" t="s">
        <v>30</v>
      </c>
      <c r="D54" s="114"/>
      <c r="E54" s="114"/>
      <c r="F54" s="114"/>
      <c r="G54" s="118" t="s">
        <v>29</v>
      </c>
      <c r="H54" s="118"/>
      <c r="I54" s="118"/>
      <c r="J54" s="118"/>
    </row>
    <row r="55" spans="2:10" ht="12.75" customHeight="1">
      <c r="B55" s="114"/>
      <c r="C55" s="119" t="s">
        <v>162</v>
      </c>
      <c r="D55" s="121" t="s">
        <v>170</v>
      </c>
      <c r="E55" s="108">
        <v>2025</v>
      </c>
      <c r="F55" s="108">
        <v>2025</v>
      </c>
      <c r="G55" s="119" t="s">
        <v>162</v>
      </c>
      <c r="H55" s="121" t="s">
        <v>170</v>
      </c>
      <c r="I55" s="108">
        <v>2025</v>
      </c>
      <c r="J55" s="108">
        <v>2025</v>
      </c>
    </row>
    <row r="56" spans="2:10">
      <c r="B56" s="114"/>
      <c r="C56" s="120"/>
      <c r="D56" s="122"/>
      <c r="E56" s="108" t="s">
        <v>167</v>
      </c>
      <c r="F56" s="108" t="s">
        <v>171</v>
      </c>
      <c r="G56" s="120"/>
      <c r="H56" s="122"/>
      <c r="I56" s="108" t="s">
        <v>167</v>
      </c>
      <c r="J56" s="108" t="s">
        <v>171</v>
      </c>
    </row>
    <row r="57" spans="2:10">
      <c r="B57" s="114"/>
      <c r="C57" s="73">
        <v>1</v>
      </c>
      <c r="D57" s="73">
        <v>2</v>
      </c>
      <c r="E57" s="73">
        <v>3</v>
      </c>
      <c r="F57" s="73">
        <v>4</v>
      </c>
      <c r="G57" s="73">
        <v>1</v>
      </c>
      <c r="H57" s="73">
        <v>2</v>
      </c>
      <c r="I57" s="73">
        <v>3</v>
      </c>
      <c r="J57" s="73">
        <v>4</v>
      </c>
    </row>
    <row r="58" spans="2:10">
      <c r="B58" s="69" t="s">
        <v>28</v>
      </c>
      <c r="C58" s="6"/>
      <c r="D58" s="6"/>
      <c r="E58" s="6"/>
      <c r="F58" s="6"/>
      <c r="G58" s="46"/>
      <c r="H58" s="46"/>
      <c r="I58" s="46"/>
      <c r="J58" s="46"/>
    </row>
    <row r="59" spans="2:10">
      <c r="B59" s="13" t="s">
        <v>27</v>
      </c>
      <c r="C59" s="3">
        <f>C60+C61</f>
        <v>1756976.9148700004</v>
      </c>
      <c r="D59" s="3">
        <f t="shared" ref="D59" si="18">D60+D61</f>
        <v>138523.69425000006</v>
      </c>
      <c r="E59" s="3">
        <f t="shared" ref="E59:I59" si="19">E60+E61</f>
        <v>170640.10758000001</v>
      </c>
      <c r="F59" s="3">
        <f>F61+F60</f>
        <v>180368.04179000002</v>
      </c>
      <c r="G59" s="47">
        <f t="shared" si="19"/>
        <v>39206220.764270872</v>
      </c>
      <c r="H59" s="47">
        <f t="shared" si="19"/>
        <v>3141240.5819374616</v>
      </c>
      <c r="I59" s="47">
        <f t="shared" si="19"/>
        <v>3467488.4387851232</v>
      </c>
      <c r="J59" s="47">
        <f>J61+J60</f>
        <v>3658470.2857665122</v>
      </c>
    </row>
    <row r="60" spans="2:10">
      <c r="B60" s="9" t="s">
        <v>26</v>
      </c>
      <c r="C60" s="106">
        <v>110801.96127999997</v>
      </c>
      <c r="D60" s="106">
        <v>8897.4544599999899</v>
      </c>
      <c r="E60" s="93">
        <v>9560.5667200000007</v>
      </c>
      <c r="F60" s="93">
        <v>10205.699790000001</v>
      </c>
      <c r="G60" s="83">
        <v>7207439.0661689993</v>
      </c>
      <c r="H60" s="83">
        <v>584668.51179719612</v>
      </c>
      <c r="I60" s="83">
        <v>611427.97153721342</v>
      </c>
      <c r="J60" s="83">
        <v>634819.22957163502</v>
      </c>
    </row>
    <row r="61" spans="2:10">
      <c r="B61" s="9" t="s">
        <v>25</v>
      </c>
      <c r="C61" s="106">
        <v>1646174.9535900005</v>
      </c>
      <c r="D61" s="106">
        <v>129626.23979000007</v>
      </c>
      <c r="E61" s="93">
        <v>161079.54086000001</v>
      </c>
      <c r="F61" s="93">
        <v>170162.342</v>
      </c>
      <c r="G61" s="83">
        <v>31998781.698101874</v>
      </c>
      <c r="H61" s="83">
        <v>2556572.0701402654</v>
      </c>
      <c r="I61" s="83">
        <v>2856060.4672479099</v>
      </c>
      <c r="J61" s="83">
        <v>3023651.0561948773</v>
      </c>
    </row>
    <row r="62" spans="2:10" ht="25.5">
      <c r="B62" s="13" t="s">
        <v>24</v>
      </c>
      <c r="C62" s="3">
        <f t="shared" ref="C62:I62" si="20">C63+C64</f>
        <v>47478.089869999996</v>
      </c>
      <c r="D62" s="3">
        <f t="shared" si="20"/>
        <v>4305.7492599999996</v>
      </c>
      <c r="E62" s="3">
        <f t="shared" si="20"/>
        <v>3635.82483</v>
      </c>
      <c r="F62" s="3">
        <f>F64+F63</f>
        <v>3987.5687900000003</v>
      </c>
      <c r="G62" s="47">
        <f t="shared" si="20"/>
        <v>131858132.55425632</v>
      </c>
      <c r="H62" s="47">
        <f t="shared" si="20"/>
        <v>10958678.491925584</v>
      </c>
      <c r="I62" s="47">
        <f t="shared" si="20"/>
        <v>12824960.498971194</v>
      </c>
      <c r="J62" s="47">
        <f>J64+J63</f>
        <v>12803198.165209282</v>
      </c>
    </row>
    <row r="63" spans="2:10">
      <c r="B63" s="4" t="s">
        <v>23</v>
      </c>
      <c r="C63" s="93">
        <v>13056.369609999998</v>
      </c>
      <c r="D63" s="93">
        <v>1227.41209</v>
      </c>
      <c r="E63" s="93">
        <v>839.90197000000001</v>
      </c>
      <c r="F63" s="93">
        <v>935.66387999999995</v>
      </c>
      <c r="G63" s="82">
        <v>69086996.115160078</v>
      </c>
      <c r="H63" s="82">
        <v>5820941.80313084</v>
      </c>
      <c r="I63" s="83">
        <v>6918867.3396047074</v>
      </c>
      <c r="J63" s="82">
        <v>6734104.8667505821</v>
      </c>
    </row>
    <row r="64" spans="2:10">
      <c r="B64" s="4" t="s">
        <v>22</v>
      </c>
      <c r="C64" s="93">
        <v>34421.720260000002</v>
      </c>
      <c r="D64" s="93">
        <v>3078.3371699999998</v>
      </c>
      <c r="E64" s="93">
        <v>2795.9228600000001</v>
      </c>
      <c r="F64" s="93">
        <v>3051.9049100000002</v>
      </c>
      <c r="G64" s="82">
        <v>62771136.439096242</v>
      </c>
      <c r="H64" s="82">
        <v>5137736.6887947442</v>
      </c>
      <c r="I64" s="83">
        <v>5906093.1593664875</v>
      </c>
      <c r="J64" s="82">
        <v>6069093.298458701</v>
      </c>
    </row>
    <row r="65" spans="2:10">
      <c r="B65" s="69" t="s">
        <v>21</v>
      </c>
      <c r="C65" s="12"/>
      <c r="D65" s="12"/>
      <c r="E65" s="6"/>
      <c r="F65" s="6"/>
      <c r="G65" s="48"/>
      <c r="H65" s="48"/>
      <c r="I65" s="46"/>
      <c r="J65" s="46"/>
    </row>
    <row r="66" spans="2:10">
      <c r="B66" s="9" t="s">
        <v>20</v>
      </c>
      <c r="C66" s="3">
        <f t="shared" ref="C66:I66" si="21">C67+C68+C69</f>
        <v>60308.107909999999</v>
      </c>
      <c r="D66" s="3">
        <f>D67+D68+D69</f>
        <v>5069.3807999999999</v>
      </c>
      <c r="E66" s="3">
        <f t="shared" si="21"/>
        <v>4382.0819600000004</v>
      </c>
      <c r="F66" s="3">
        <f>F69+F68+F67</f>
        <v>4472.4139799999994</v>
      </c>
      <c r="G66" s="47">
        <f t="shared" si="21"/>
        <v>3063076.8046923336</v>
      </c>
      <c r="H66" s="47">
        <f t="shared" si="21"/>
        <v>250317.53382978911</v>
      </c>
      <c r="I66" s="47">
        <f t="shared" si="21"/>
        <v>229906.62533076658</v>
      </c>
      <c r="J66" s="47">
        <f>J69+J68+J67</f>
        <v>232954.73702757465</v>
      </c>
    </row>
    <row r="67" spans="2:10">
      <c r="B67" s="9" t="s">
        <v>19</v>
      </c>
      <c r="C67" s="94">
        <v>97.250919999999994</v>
      </c>
      <c r="D67" s="31">
        <v>8.5359200000000008</v>
      </c>
      <c r="E67" s="31">
        <v>6.2806600000000001</v>
      </c>
      <c r="F67" s="94">
        <v>6.6297300000000003</v>
      </c>
      <c r="G67" s="82">
        <v>5083.8568046200999</v>
      </c>
      <c r="H67" s="82">
        <v>433.30667181899997</v>
      </c>
      <c r="I67" s="82">
        <v>344.85457021600001</v>
      </c>
      <c r="J67" s="82">
        <v>361.61718552899993</v>
      </c>
    </row>
    <row r="68" spans="2:10">
      <c r="B68" s="9" t="s">
        <v>18</v>
      </c>
      <c r="C68" s="94">
        <v>59965.700270000001</v>
      </c>
      <c r="D68" s="31">
        <v>5040.14444</v>
      </c>
      <c r="E68" s="94">
        <v>4358.5813900000003</v>
      </c>
      <c r="F68" s="94">
        <v>4447.6552000000001</v>
      </c>
      <c r="G68" s="82">
        <v>3046987.4903660803</v>
      </c>
      <c r="H68" s="82">
        <v>248967.69593026809</v>
      </c>
      <c r="I68" s="82">
        <v>228734.66958159156</v>
      </c>
      <c r="J68" s="82">
        <v>231722.42853856066</v>
      </c>
    </row>
    <row r="69" spans="2:10">
      <c r="B69" s="9" t="s">
        <v>17</v>
      </c>
      <c r="C69" s="94">
        <v>245.15671999999998</v>
      </c>
      <c r="D69" s="31">
        <v>20.70044</v>
      </c>
      <c r="E69" s="31">
        <v>17.219909999999999</v>
      </c>
      <c r="F69" s="89">
        <v>18.129049999999999</v>
      </c>
      <c r="G69" s="82">
        <v>11005.457521633225</v>
      </c>
      <c r="H69" s="32">
        <v>916.53122770200696</v>
      </c>
      <c r="I69" s="32">
        <v>827.10117895899998</v>
      </c>
      <c r="J69" s="109">
        <v>870.69130348500005</v>
      </c>
    </row>
    <row r="70" spans="2:10" s="19" customFormat="1">
      <c r="B70" s="11" t="s">
        <v>16</v>
      </c>
      <c r="C70" s="3">
        <f t="shared" ref="C70:H70" si="22">C71+C72</f>
        <v>3.5807200000000003</v>
      </c>
      <c r="D70" s="3">
        <f t="shared" si="22"/>
        <v>0.29329</v>
      </c>
      <c r="E70" s="3">
        <f>E71+E72</f>
        <v>0.13697000000000001</v>
      </c>
      <c r="F70" s="3">
        <f>F72+F71</f>
        <v>0.12887000000000001</v>
      </c>
      <c r="G70" s="47">
        <f t="shared" si="22"/>
        <v>37.447693551000008</v>
      </c>
      <c r="H70" s="47">
        <f t="shared" si="22"/>
        <v>2.8610187720000004</v>
      </c>
      <c r="I70" s="47">
        <f>I71+I72</f>
        <v>1.3742927399999998</v>
      </c>
      <c r="J70" s="47">
        <f>J72+J71</f>
        <v>1.3180626941</v>
      </c>
    </row>
    <row r="71" spans="2:10" s="60" customFormat="1">
      <c r="B71" s="18" t="s">
        <v>15</v>
      </c>
      <c r="C71" s="102">
        <v>3.3260800000000001</v>
      </c>
      <c r="D71" s="61">
        <v>0.26879999999999998</v>
      </c>
      <c r="E71" s="93">
        <v>0.11475</v>
      </c>
      <c r="F71" s="93">
        <v>0.10595</v>
      </c>
      <c r="G71" s="85">
        <v>34.924696182000005</v>
      </c>
      <c r="H71" s="85">
        <v>2.6836702900000002</v>
      </c>
      <c r="I71" s="83">
        <v>1.0832765899999999</v>
      </c>
      <c r="J71" s="83">
        <v>1.0373780940999999</v>
      </c>
    </row>
    <row r="72" spans="2:10">
      <c r="B72" s="9" t="s">
        <v>14</v>
      </c>
      <c r="C72" s="93">
        <v>0.25463999999999998</v>
      </c>
      <c r="D72" s="29">
        <v>2.4490000000000001E-2</v>
      </c>
      <c r="E72" s="29">
        <v>2.222E-2</v>
      </c>
      <c r="F72" s="106">
        <v>2.2919999999999999E-2</v>
      </c>
      <c r="G72" s="104">
        <v>2.522997369</v>
      </c>
      <c r="H72" s="49">
        <v>0.177348482</v>
      </c>
      <c r="I72" s="72">
        <v>0.29101614999999997</v>
      </c>
      <c r="J72" s="107">
        <v>0.28068460000000001</v>
      </c>
    </row>
    <row r="73" spans="2:10">
      <c r="B73" s="10" t="s">
        <v>13</v>
      </c>
      <c r="C73" s="3">
        <f t="shared" ref="C73:J73" si="23">C74</f>
        <v>11640.55</v>
      </c>
      <c r="D73" s="3">
        <f t="shared" si="23"/>
        <v>944.29000000000008</v>
      </c>
      <c r="E73" s="3">
        <f t="shared" si="23"/>
        <v>944.61999999999989</v>
      </c>
      <c r="F73" s="3">
        <f t="shared" si="23"/>
        <v>996.95000000000016</v>
      </c>
      <c r="G73" s="47">
        <f t="shared" si="23"/>
        <v>296622.11</v>
      </c>
      <c r="H73" s="47">
        <f t="shared" si="23"/>
        <v>23497.570000000003</v>
      </c>
      <c r="I73" s="47">
        <f t="shared" si="23"/>
        <v>25646.12</v>
      </c>
      <c r="J73" s="47">
        <f t="shared" si="23"/>
        <v>25574.320000000003</v>
      </c>
    </row>
    <row r="74" spans="2:10" s="8" customFormat="1">
      <c r="B74" s="9" t="s">
        <v>12</v>
      </c>
      <c r="C74" s="29">
        <v>11640.55</v>
      </c>
      <c r="D74" s="29">
        <v>944.29000000000008</v>
      </c>
      <c r="E74" s="29">
        <v>944.61999999999989</v>
      </c>
      <c r="F74" s="29">
        <v>996.95000000000016</v>
      </c>
      <c r="G74" s="43">
        <v>296622.11</v>
      </c>
      <c r="H74" s="43">
        <v>23497.570000000003</v>
      </c>
      <c r="I74" s="43">
        <v>25646.12</v>
      </c>
      <c r="J74" s="43">
        <v>25574.320000000003</v>
      </c>
    </row>
    <row r="75" spans="2:10" s="8" customFormat="1">
      <c r="B75" s="124"/>
      <c r="C75" s="125"/>
      <c r="D75" s="125"/>
      <c r="E75" s="125"/>
      <c r="F75" s="125"/>
      <c r="G75" s="126"/>
      <c r="H75" s="126"/>
      <c r="I75" s="126"/>
      <c r="J75" s="126"/>
    </row>
    <row r="76" spans="2:10" s="8" customFormat="1">
      <c r="B76" s="124"/>
      <c r="C76" s="125"/>
      <c r="D76" s="125"/>
      <c r="E76" s="125"/>
      <c r="F76" s="125"/>
      <c r="G76" s="126"/>
      <c r="H76" s="126"/>
      <c r="I76" s="126"/>
      <c r="J76" s="126"/>
    </row>
    <row r="77" spans="2:10" s="8" customFormat="1">
      <c r="B77" s="124"/>
      <c r="C77" s="125"/>
      <c r="D77" s="125"/>
      <c r="E77" s="125"/>
      <c r="F77" s="125"/>
      <c r="G77" s="126"/>
      <c r="H77" s="126"/>
      <c r="I77" s="126"/>
      <c r="J77" s="126"/>
    </row>
    <row r="78" spans="2:10" s="8" customFormat="1">
      <c r="B78" s="124"/>
      <c r="C78" s="125"/>
      <c r="D78" s="125"/>
      <c r="E78" s="125"/>
      <c r="F78" s="125"/>
      <c r="G78" s="126"/>
      <c r="H78" s="126"/>
      <c r="I78" s="126"/>
      <c r="J78" s="126"/>
    </row>
    <row r="79" spans="2:10" s="8" customFormat="1">
      <c r="B79" s="124"/>
      <c r="C79" s="125"/>
      <c r="D79" s="125"/>
      <c r="E79" s="125"/>
      <c r="F79" s="125"/>
      <c r="G79" s="126"/>
      <c r="H79" s="126"/>
      <c r="I79" s="126"/>
      <c r="J79" s="126"/>
    </row>
    <row r="80" spans="2:10" s="8" customFormat="1">
      <c r="B80" s="124"/>
      <c r="C80" s="125"/>
      <c r="D80" s="125"/>
      <c r="E80" s="125"/>
      <c r="F80" s="125"/>
      <c r="G80" s="126"/>
      <c r="H80" s="126"/>
      <c r="I80" s="126"/>
      <c r="J80" s="126"/>
    </row>
    <row r="81" spans="2:10" s="8" customFormat="1">
      <c r="B81" s="70"/>
      <c r="C81" s="71"/>
      <c r="D81" s="71"/>
      <c r="E81" s="71"/>
      <c r="F81" s="71"/>
      <c r="G81" s="54"/>
      <c r="H81" s="54"/>
      <c r="I81" s="54"/>
      <c r="J81" s="54"/>
    </row>
    <row r="82" spans="2:10">
      <c r="B82" s="113" t="s">
        <v>11</v>
      </c>
      <c r="C82" s="113"/>
      <c r="D82" s="113"/>
      <c r="E82" s="113"/>
      <c r="F82" s="113"/>
      <c r="G82" s="1"/>
      <c r="H82" s="1"/>
      <c r="I82" s="1"/>
      <c r="J82" s="1"/>
    </row>
    <row r="83" spans="2:10" ht="12.75" customHeight="1">
      <c r="B83" s="114"/>
      <c r="C83" s="114" t="s">
        <v>163</v>
      </c>
      <c r="D83" s="121" t="s">
        <v>170</v>
      </c>
      <c r="E83" s="108">
        <v>2025</v>
      </c>
      <c r="F83" s="108">
        <v>2025</v>
      </c>
      <c r="G83" s="1"/>
      <c r="H83" s="1"/>
      <c r="I83" s="1"/>
      <c r="J83" s="1"/>
    </row>
    <row r="84" spans="2:10">
      <c r="B84" s="114"/>
      <c r="C84" s="114"/>
      <c r="D84" s="122"/>
      <c r="E84" s="108" t="s">
        <v>167</v>
      </c>
      <c r="F84" s="108" t="s">
        <v>171</v>
      </c>
      <c r="G84" s="1"/>
      <c r="H84" s="1"/>
      <c r="I84" s="1"/>
      <c r="J84" s="1"/>
    </row>
    <row r="85" spans="2:10">
      <c r="B85" s="114"/>
      <c r="C85" s="73">
        <v>1</v>
      </c>
      <c r="D85" s="73">
        <v>2</v>
      </c>
      <c r="E85" s="73">
        <v>3</v>
      </c>
      <c r="F85" s="73">
        <v>4</v>
      </c>
      <c r="G85" s="1"/>
      <c r="H85" s="1"/>
      <c r="I85" s="1"/>
      <c r="J85" s="1"/>
    </row>
    <row r="86" spans="2:10">
      <c r="B86" s="69" t="s">
        <v>10</v>
      </c>
      <c r="C86" s="6"/>
      <c r="D86" s="6"/>
      <c r="E86" s="6"/>
      <c r="F86" s="6"/>
      <c r="G86" s="1"/>
      <c r="H86" s="1"/>
      <c r="I86" s="1"/>
      <c r="J86" s="1"/>
    </row>
    <row r="87" spans="2:10">
      <c r="B87" s="63" t="s">
        <v>9</v>
      </c>
      <c r="C87" s="3">
        <f>C88+C89</f>
        <v>11006.97107</v>
      </c>
      <c r="D87" s="3">
        <f>D88+D89</f>
        <v>10677.707259999999</v>
      </c>
      <c r="E87" s="3">
        <f>E88+E89</f>
        <v>11163.776440000001</v>
      </c>
      <c r="F87" s="3">
        <f>F89+F88</f>
        <v>11243.501090000002</v>
      </c>
      <c r="G87" s="1"/>
      <c r="H87" s="1"/>
      <c r="I87" s="1"/>
      <c r="J87" s="1"/>
    </row>
    <row r="88" spans="2:10">
      <c r="B88" s="4" t="s">
        <v>8</v>
      </c>
      <c r="C88" s="95">
        <v>1098.8468600000001</v>
      </c>
      <c r="D88" s="75">
        <v>1045.6843699999999</v>
      </c>
      <c r="E88" s="31">
        <v>1111.97361</v>
      </c>
      <c r="F88" s="94">
        <v>1116.2277200000001</v>
      </c>
      <c r="G88" s="1"/>
      <c r="H88" s="1"/>
      <c r="I88" s="1"/>
      <c r="J88" s="1"/>
    </row>
    <row r="89" spans="2:10">
      <c r="B89" s="4" t="s">
        <v>7</v>
      </c>
      <c r="C89" s="95">
        <v>9908.1242099999999</v>
      </c>
      <c r="D89" s="75">
        <v>9632.0228900000002</v>
      </c>
      <c r="E89" s="95">
        <v>10051.802830000001</v>
      </c>
      <c r="F89" s="94">
        <v>10127.273370000001</v>
      </c>
      <c r="G89" s="1"/>
      <c r="H89" s="1"/>
      <c r="I89" s="1"/>
      <c r="J89" s="1"/>
    </row>
    <row r="90" spans="2:10">
      <c r="B90" s="62" t="s">
        <v>6</v>
      </c>
      <c r="C90" s="3">
        <f t="shared" ref="C90:E90" si="24">C91+C92</f>
        <v>13401.345130000002</v>
      </c>
      <c r="D90" s="3">
        <f t="shared" si="24"/>
        <v>15211.549569999999</v>
      </c>
      <c r="E90" s="3">
        <f t="shared" si="24"/>
        <v>13520.64609</v>
      </c>
      <c r="F90" s="3">
        <f>F92+F91</f>
        <v>13746.52708</v>
      </c>
      <c r="G90" s="1"/>
      <c r="H90" s="1"/>
      <c r="I90" s="1"/>
      <c r="J90" s="1"/>
    </row>
    <row r="91" spans="2:10">
      <c r="B91" s="5" t="s">
        <v>5</v>
      </c>
      <c r="C91" s="93">
        <v>8678.4388600000002</v>
      </c>
      <c r="D91" s="75">
        <v>11419.61665</v>
      </c>
      <c r="E91" s="75">
        <v>8681.9150900000004</v>
      </c>
      <c r="F91" s="95">
        <v>8870.1582799999996</v>
      </c>
      <c r="G91" s="1"/>
      <c r="H91" s="1"/>
      <c r="I91" s="1"/>
      <c r="J91" s="1"/>
    </row>
    <row r="92" spans="2:10">
      <c r="B92" s="5" t="s">
        <v>4</v>
      </c>
      <c r="C92" s="75">
        <v>4722.9062700000004</v>
      </c>
      <c r="D92" s="75">
        <v>3791.9329200000002</v>
      </c>
      <c r="E92" s="75">
        <v>4838.7309999999998</v>
      </c>
      <c r="F92" s="95">
        <v>4876.3688000000002</v>
      </c>
      <c r="G92" s="1"/>
      <c r="H92" s="1"/>
      <c r="I92" s="1"/>
      <c r="J92" s="1"/>
    </row>
    <row r="93" spans="2:10">
      <c r="B93" s="16" t="s">
        <v>78</v>
      </c>
      <c r="C93" s="3">
        <f t="shared" ref="C93:D93" si="25">C94+C95</f>
        <v>2.5588499999999996</v>
      </c>
      <c r="D93" s="3">
        <f t="shared" si="25"/>
        <v>2.5496599999999998</v>
      </c>
      <c r="E93" s="3">
        <f>E94+E95</f>
        <v>2.5089700000000001</v>
      </c>
      <c r="F93" s="3">
        <f>F94+F95</f>
        <v>2.49315</v>
      </c>
      <c r="G93" s="1"/>
      <c r="H93" s="1"/>
      <c r="I93" s="1"/>
      <c r="J93" s="1"/>
    </row>
    <row r="94" spans="2:10">
      <c r="B94" s="4" t="s">
        <v>79</v>
      </c>
      <c r="C94" s="101">
        <v>2.1966899999999998</v>
      </c>
      <c r="D94" s="88">
        <v>2.20641</v>
      </c>
      <c r="E94" s="34">
        <v>2.15151</v>
      </c>
      <c r="F94" s="94">
        <v>2.13388</v>
      </c>
      <c r="G94" s="1"/>
      <c r="H94" s="1"/>
      <c r="I94" s="1"/>
      <c r="J94" s="1"/>
    </row>
    <row r="95" spans="2:10">
      <c r="B95" s="4" t="s">
        <v>3</v>
      </c>
      <c r="C95" s="101">
        <v>0.36215999999999998</v>
      </c>
      <c r="D95" s="89">
        <v>0.34325</v>
      </c>
      <c r="E95" s="31">
        <v>0.35746</v>
      </c>
      <c r="F95" s="94">
        <v>0.35926999999999998</v>
      </c>
      <c r="G95" s="1"/>
      <c r="H95" s="1"/>
      <c r="I95" s="1"/>
      <c r="J95" s="1"/>
    </row>
    <row r="96" spans="2:10">
      <c r="B96" s="11" t="s">
        <v>2</v>
      </c>
      <c r="C96" s="100">
        <v>14.81883</v>
      </c>
      <c r="D96" s="76">
        <v>14.78495</v>
      </c>
      <c r="E96" s="20">
        <v>14.592180000000001</v>
      </c>
      <c r="F96" s="100">
        <v>14.666679999999999</v>
      </c>
      <c r="G96" s="1"/>
      <c r="H96" s="1"/>
      <c r="I96" s="1"/>
      <c r="J96" s="1"/>
    </row>
    <row r="97" spans="2:10">
      <c r="B97" s="16" t="s">
        <v>1</v>
      </c>
      <c r="C97" s="100">
        <v>110.98051</v>
      </c>
      <c r="D97" s="76">
        <v>89.716530000000006</v>
      </c>
      <c r="E97" s="20">
        <v>117.91203</v>
      </c>
      <c r="F97" s="100">
        <v>119.21366999999999</v>
      </c>
      <c r="G97" s="1"/>
      <c r="H97" s="1"/>
      <c r="I97" s="1"/>
      <c r="J97" s="1"/>
    </row>
    <row r="98" spans="2:10">
      <c r="B98" s="11" t="s">
        <v>0</v>
      </c>
      <c r="C98" s="100">
        <v>67.180390000000003</v>
      </c>
      <c r="D98" s="76">
        <v>61.868369999999999</v>
      </c>
      <c r="E98" s="20">
        <v>67.213030000000003</v>
      </c>
      <c r="F98" s="100">
        <v>66.644670000000005</v>
      </c>
      <c r="G98" s="1"/>
      <c r="H98" s="1"/>
      <c r="I98" s="1"/>
      <c r="J98" s="1"/>
    </row>
    <row r="99" spans="2:10">
      <c r="B99" s="11" t="s">
        <v>70</v>
      </c>
      <c r="C99" s="100">
        <v>6579.2951700000003</v>
      </c>
      <c r="D99" s="76">
        <v>5851.1361200000001</v>
      </c>
      <c r="E99" s="76">
        <v>6782.5119699999996</v>
      </c>
      <c r="F99" s="100">
        <v>6881.2157699999998</v>
      </c>
      <c r="G99" s="1"/>
      <c r="H99" s="1"/>
      <c r="I99" s="1"/>
      <c r="J99" s="1"/>
    </row>
    <row r="100" spans="2:10">
      <c r="B100" s="123"/>
      <c r="C100" s="123"/>
      <c r="D100" s="123"/>
      <c r="E100" s="123"/>
      <c r="F100" s="123"/>
      <c r="G100" s="1"/>
      <c r="H100" s="1"/>
      <c r="I100" s="1"/>
      <c r="J100" s="1"/>
    </row>
    <row r="101" spans="2:10">
      <c r="B101" s="113" t="s">
        <v>94</v>
      </c>
      <c r="C101" s="113"/>
      <c r="D101" s="113"/>
      <c r="E101" s="113"/>
      <c r="F101" s="113"/>
      <c r="G101" s="1"/>
      <c r="H101" s="1"/>
      <c r="I101" s="1"/>
      <c r="J101" s="1"/>
    </row>
    <row r="102" spans="2:10" ht="24.75" customHeight="1">
      <c r="B102" s="74"/>
      <c r="C102" s="115" t="s">
        <v>95</v>
      </c>
      <c r="D102" s="115"/>
      <c r="E102" s="115"/>
      <c r="F102" s="115"/>
      <c r="G102" s="1"/>
      <c r="H102" s="1"/>
      <c r="I102" s="1"/>
      <c r="J102" s="1"/>
    </row>
    <row r="103" spans="2:10">
      <c r="B103" s="111"/>
      <c r="C103" s="111" t="s">
        <v>30</v>
      </c>
      <c r="D103" s="111"/>
      <c r="E103" s="111" t="s">
        <v>29</v>
      </c>
      <c r="F103" s="111"/>
      <c r="G103" s="1"/>
      <c r="H103" s="1"/>
      <c r="I103" s="1"/>
      <c r="J103" s="1"/>
    </row>
    <row r="104" spans="2:10" ht="12.75" customHeight="1">
      <c r="B104" s="111"/>
      <c r="C104" s="98">
        <v>2025</v>
      </c>
      <c r="D104" s="98">
        <v>2025</v>
      </c>
      <c r="E104" s="105">
        <v>2025</v>
      </c>
      <c r="F104" s="105">
        <v>2025</v>
      </c>
      <c r="G104" s="1"/>
      <c r="H104" s="1"/>
      <c r="I104" s="1"/>
      <c r="J104" s="1"/>
    </row>
    <row r="105" spans="2:10" s="21" customFormat="1">
      <c r="B105" s="111"/>
      <c r="C105" s="99" t="s">
        <v>167</v>
      </c>
      <c r="D105" s="99" t="s">
        <v>171</v>
      </c>
      <c r="E105" s="105" t="s">
        <v>167</v>
      </c>
      <c r="F105" s="105" t="s">
        <v>171</v>
      </c>
    </row>
    <row r="106" spans="2:10" s="21" customFormat="1">
      <c r="B106" s="11" t="s">
        <v>96</v>
      </c>
      <c r="C106" s="24">
        <f t="shared" ref="C106" si="26">C107+C110</f>
        <v>138.63869</v>
      </c>
      <c r="D106" s="24">
        <f t="shared" ref="D106" si="27">D107+D110</f>
        <v>128.09054</v>
      </c>
      <c r="E106" s="44">
        <f>E107+E110</f>
        <v>10433.624764880085</v>
      </c>
      <c r="F106" s="44">
        <f>F107+F110</f>
        <v>9713.8985195044916</v>
      </c>
      <c r="G106" s="92"/>
    </row>
    <row r="107" spans="2:10" s="21" customFormat="1">
      <c r="B107" s="11" t="s">
        <v>97</v>
      </c>
      <c r="C107" s="24">
        <f t="shared" ref="C107" si="28">C108+C109</f>
        <v>91.463580000000007</v>
      </c>
      <c r="D107" s="24">
        <f t="shared" ref="D107" si="29">D108+D109</f>
        <v>82.875929999999997</v>
      </c>
      <c r="E107" s="44">
        <f t="shared" ref="E107" si="30">E108+E109</f>
        <v>8251.2869486874879</v>
      </c>
      <c r="F107" s="44">
        <f t="shared" ref="F107" si="31">F108+F109</f>
        <v>7466.7360283133057</v>
      </c>
      <c r="G107" s="92"/>
    </row>
    <row r="108" spans="2:10">
      <c r="B108" s="9" t="s">
        <v>98</v>
      </c>
      <c r="C108" s="53">
        <v>40.329279999999997</v>
      </c>
      <c r="D108" s="53">
        <v>32.3446</v>
      </c>
      <c r="E108" s="51">
        <v>3023.6919556984822</v>
      </c>
      <c r="F108" s="51">
        <v>2374.8493805925759</v>
      </c>
      <c r="G108" s="92"/>
      <c r="H108" s="1"/>
      <c r="I108" s="1"/>
      <c r="J108" s="1"/>
    </row>
    <row r="109" spans="2:10">
      <c r="B109" s="9" t="s">
        <v>99</v>
      </c>
      <c r="C109" s="53">
        <v>51.134300000000003</v>
      </c>
      <c r="D109" s="53">
        <v>50.531329999999997</v>
      </c>
      <c r="E109" s="51">
        <v>5227.5949929890057</v>
      </c>
      <c r="F109" s="51">
        <v>5091.8866477207293</v>
      </c>
      <c r="G109" s="92"/>
      <c r="H109" s="1"/>
      <c r="I109" s="1"/>
      <c r="J109" s="1"/>
    </row>
    <row r="110" spans="2:10">
      <c r="B110" s="11" t="s">
        <v>7</v>
      </c>
      <c r="C110" s="24">
        <f t="shared" ref="C110:D110" si="32">C111+C112</f>
        <v>47.175110000000004</v>
      </c>
      <c r="D110" s="24">
        <f t="shared" si="32"/>
        <v>45.21461</v>
      </c>
      <c r="E110" s="44">
        <f t="shared" ref="E110:F110" si="33">E111+E112</f>
        <v>2182.3378161925975</v>
      </c>
      <c r="F110" s="44">
        <f t="shared" si="33"/>
        <v>2247.1624911911867</v>
      </c>
      <c r="G110" s="92"/>
      <c r="H110" s="1"/>
      <c r="I110" s="1"/>
      <c r="J110" s="1"/>
    </row>
    <row r="111" spans="2:10">
      <c r="B111" s="9" t="s">
        <v>100</v>
      </c>
      <c r="C111" s="53">
        <v>23.37067</v>
      </c>
      <c r="D111" s="53">
        <v>20.0608</v>
      </c>
      <c r="E111" s="51">
        <v>837.01980094192061</v>
      </c>
      <c r="F111" s="51">
        <v>732.99633617071947</v>
      </c>
      <c r="G111" s="92"/>
      <c r="H111" s="1"/>
      <c r="I111" s="1"/>
      <c r="J111" s="1"/>
    </row>
    <row r="112" spans="2:10">
      <c r="B112" s="18" t="s">
        <v>101</v>
      </c>
      <c r="C112" s="53">
        <v>23.80444</v>
      </c>
      <c r="D112" s="53">
        <v>25.15381</v>
      </c>
      <c r="E112" s="51">
        <v>1345.318015250677</v>
      </c>
      <c r="F112" s="51">
        <v>1514.1661550204674</v>
      </c>
      <c r="G112" s="92"/>
      <c r="H112" s="1"/>
      <c r="I112" s="1"/>
      <c r="J112" s="1"/>
    </row>
    <row r="113" spans="2:10">
      <c r="B113" s="11" t="s">
        <v>102</v>
      </c>
      <c r="C113" s="24">
        <f t="shared" ref="C113:D113" si="34">C114+C115</f>
        <v>38.539169999999999</v>
      </c>
      <c r="D113" s="24">
        <f t="shared" si="34"/>
        <v>31.540690000000001</v>
      </c>
      <c r="E113" s="44">
        <f t="shared" ref="E113:F113" si="35">E114+E115</f>
        <v>1652.5402392544033</v>
      </c>
      <c r="F113" s="44">
        <f t="shared" si="35"/>
        <v>1332.8483871949375</v>
      </c>
      <c r="G113" s="92"/>
      <c r="H113" s="1"/>
      <c r="I113" s="1"/>
      <c r="J113" s="1"/>
    </row>
    <row r="114" spans="2:10">
      <c r="B114" s="52" t="s">
        <v>103</v>
      </c>
      <c r="C114" s="58">
        <v>33.922049999999999</v>
      </c>
      <c r="D114" s="53">
        <v>27.333030000000001</v>
      </c>
      <c r="E114" s="49">
        <v>1392.6160870830795</v>
      </c>
      <c r="F114" s="51">
        <v>1084.7583314743479</v>
      </c>
      <c r="G114" s="92"/>
      <c r="H114" s="1"/>
      <c r="I114" s="1"/>
      <c r="J114" s="1"/>
    </row>
    <row r="115" spans="2:10">
      <c r="B115" s="9" t="s">
        <v>104</v>
      </c>
      <c r="C115" s="58">
        <v>4.6171199999999999</v>
      </c>
      <c r="D115" s="53">
        <v>4.2076599999999997</v>
      </c>
      <c r="E115" s="49">
        <v>259.92415217132384</v>
      </c>
      <c r="F115" s="51">
        <v>248.0900557205895</v>
      </c>
      <c r="G115" s="92"/>
      <c r="H115" s="1"/>
      <c r="I115" s="1"/>
      <c r="J115" s="1"/>
    </row>
    <row r="116" spans="2:10">
      <c r="B116" s="11" t="s">
        <v>105</v>
      </c>
      <c r="C116" s="24">
        <f t="shared" ref="C116" si="36">C117+C118+C119</f>
        <v>5.5652799999999996</v>
      </c>
      <c r="D116" s="24">
        <f>D117+D118+D119</f>
        <v>4.8790199999999997</v>
      </c>
      <c r="E116" s="44">
        <f t="shared" ref="E116:F116" si="37">E117+E118+E119</f>
        <v>1226.8800236954849</v>
      </c>
      <c r="F116" s="44">
        <f t="shared" si="37"/>
        <v>1145.8354490115114</v>
      </c>
      <c r="G116" s="92"/>
      <c r="H116" s="1"/>
      <c r="I116" s="1"/>
      <c r="J116" s="1"/>
    </row>
    <row r="117" spans="2:10">
      <c r="B117" s="9" t="s">
        <v>106</v>
      </c>
      <c r="C117" s="53">
        <v>0.44489000000000001</v>
      </c>
      <c r="D117" s="53">
        <v>0.41267999999999999</v>
      </c>
      <c r="E117" s="51">
        <v>82.422635320430601</v>
      </c>
      <c r="F117" s="51">
        <v>82.720166171515842</v>
      </c>
      <c r="G117" s="92"/>
      <c r="H117" s="1"/>
      <c r="I117" s="1"/>
      <c r="J117" s="1"/>
    </row>
    <row r="118" spans="2:10">
      <c r="B118" s="9" t="s">
        <v>107</v>
      </c>
      <c r="C118" s="53">
        <v>3.4694699999999998</v>
      </c>
      <c r="D118" s="53">
        <v>2.9548999999999999</v>
      </c>
      <c r="E118" s="51">
        <v>590.70479393388302</v>
      </c>
      <c r="F118" s="51">
        <v>541.31106524400502</v>
      </c>
      <c r="G118" s="92"/>
      <c r="H118" s="1"/>
      <c r="I118" s="1"/>
      <c r="J118" s="1"/>
    </row>
    <row r="119" spans="2:10">
      <c r="B119" s="18" t="s">
        <v>108</v>
      </c>
      <c r="C119" s="58">
        <v>1.6509199999999999</v>
      </c>
      <c r="D119" s="53">
        <v>1.5114399999999999</v>
      </c>
      <c r="E119" s="49">
        <v>553.75259444117137</v>
      </c>
      <c r="F119" s="51">
        <v>521.80421759599051</v>
      </c>
      <c r="G119" s="92"/>
      <c r="H119" s="1"/>
      <c r="I119" s="1"/>
      <c r="J119" s="1"/>
    </row>
    <row r="120" spans="2:10">
      <c r="B120" s="14" t="s">
        <v>109</v>
      </c>
      <c r="C120" s="24">
        <f t="shared" ref="C120:D120" si="38">C106+C113+C116</f>
        <v>182.74314000000001</v>
      </c>
      <c r="D120" s="24">
        <f t="shared" si="38"/>
        <v>164.51025000000001</v>
      </c>
      <c r="E120" s="44">
        <f t="shared" ref="E120:F120" si="39">E106+E113+E116</f>
        <v>13313.045027829974</v>
      </c>
      <c r="F120" s="44">
        <f t="shared" si="39"/>
        <v>12192.58235571094</v>
      </c>
      <c r="G120" s="92"/>
      <c r="H120" s="1"/>
      <c r="I120" s="1"/>
      <c r="J120" s="1"/>
    </row>
    <row r="121" spans="2:10">
      <c r="B121" s="129"/>
      <c r="C121" s="127"/>
      <c r="D121" s="127"/>
      <c r="E121" s="128"/>
      <c r="F121" s="128"/>
      <c r="G121" s="92"/>
      <c r="H121" s="1"/>
      <c r="I121" s="1"/>
      <c r="J121" s="1"/>
    </row>
    <row r="122" spans="2:10">
      <c r="B122" s="129"/>
      <c r="C122" s="127"/>
      <c r="D122" s="127"/>
      <c r="E122" s="128"/>
      <c r="F122" s="128"/>
      <c r="G122" s="92"/>
      <c r="H122" s="1"/>
      <c r="I122" s="1"/>
      <c r="J122" s="1"/>
    </row>
    <row r="123" spans="2:10">
      <c r="B123" s="129"/>
      <c r="C123" s="127"/>
      <c r="D123" s="127"/>
      <c r="E123" s="128"/>
      <c r="F123" s="128"/>
      <c r="G123" s="92"/>
      <c r="H123" s="1"/>
      <c r="I123" s="1"/>
      <c r="J123" s="1"/>
    </row>
    <row r="124" spans="2:10">
      <c r="B124" s="129"/>
      <c r="C124" s="127"/>
      <c r="D124" s="127"/>
      <c r="E124" s="128"/>
      <c r="F124" s="128"/>
      <c r="G124" s="92"/>
      <c r="H124" s="1"/>
      <c r="I124" s="1"/>
      <c r="J124" s="1"/>
    </row>
    <row r="125" spans="2:10">
      <c r="B125" s="129"/>
      <c r="C125" s="127"/>
      <c r="D125" s="127"/>
      <c r="E125" s="128"/>
      <c r="F125" s="128"/>
      <c r="G125" s="92"/>
      <c r="H125" s="1"/>
      <c r="I125" s="1"/>
      <c r="J125" s="1"/>
    </row>
    <row r="126" spans="2:10">
      <c r="B126" s="129"/>
      <c r="C126" s="127"/>
      <c r="D126" s="127"/>
      <c r="E126" s="128"/>
      <c r="F126" s="128"/>
      <c r="G126" s="92"/>
      <c r="H126" s="1"/>
      <c r="I126" s="1"/>
      <c r="J126" s="1"/>
    </row>
    <row r="127" spans="2:10">
      <c r="B127" s="129"/>
      <c r="C127" s="127"/>
      <c r="D127" s="127"/>
      <c r="E127" s="128"/>
      <c r="F127" s="128"/>
      <c r="G127" s="92"/>
      <c r="H127" s="1"/>
      <c r="I127" s="1"/>
      <c r="J127" s="1"/>
    </row>
    <row r="128" spans="2:10">
      <c r="B128" s="129"/>
      <c r="C128" s="127"/>
      <c r="D128" s="127"/>
      <c r="E128" s="128"/>
      <c r="F128" s="128"/>
      <c r="G128" s="92"/>
      <c r="H128" s="1"/>
      <c r="I128" s="1"/>
      <c r="J128" s="1"/>
    </row>
    <row r="129" spans="2:10">
      <c r="B129" s="129"/>
      <c r="C129" s="127"/>
      <c r="D129" s="127"/>
      <c r="E129" s="128"/>
      <c r="F129" s="128"/>
      <c r="G129" s="92"/>
      <c r="H129" s="1"/>
      <c r="I129" s="1"/>
      <c r="J129" s="1"/>
    </row>
    <row r="130" spans="2:10">
      <c r="B130" s="129"/>
      <c r="C130" s="127"/>
      <c r="D130" s="127"/>
      <c r="E130" s="128"/>
      <c r="F130" s="128"/>
      <c r="G130" s="92"/>
      <c r="H130" s="1"/>
      <c r="I130" s="1"/>
      <c r="J130" s="1"/>
    </row>
    <row r="131" spans="2:10">
      <c r="B131" s="129"/>
      <c r="C131" s="127"/>
      <c r="D131" s="127"/>
      <c r="E131" s="128"/>
      <c r="F131" s="128"/>
      <c r="G131" s="92"/>
      <c r="H131" s="1"/>
      <c r="I131" s="1"/>
      <c r="J131" s="1"/>
    </row>
    <row r="132" spans="2:10">
      <c r="B132" s="129"/>
      <c r="C132" s="127"/>
      <c r="D132" s="127"/>
      <c r="E132" s="128"/>
      <c r="F132" s="128"/>
      <c r="G132" s="92"/>
      <c r="H132" s="1"/>
      <c r="I132" s="1"/>
      <c r="J132" s="1"/>
    </row>
    <row r="133" spans="2:10">
      <c r="B133" s="129"/>
      <c r="C133" s="127"/>
      <c r="D133" s="127"/>
      <c r="E133" s="128"/>
      <c r="F133" s="128"/>
      <c r="G133" s="92"/>
      <c r="H133" s="1"/>
      <c r="I133" s="1"/>
      <c r="J133" s="1"/>
    </row>
    <row r="134" spans="2:10">
      <c r="B134" s="129"/>
      <c r="C134" s="127"/>
      <c r="D134" s="127"/>
      <c r="E134" s="128"/>
      <c r="F134" s="128"/>
      <c r="G134" s="92"/>
      <c r="H134" s="1"/>
      <c r="I134" s="1"/>
      <c r="J134" s="1"/>
    </row>
    <row r="135" spans="2:10">
      <c r="B135" s="129"/>
      <c r="C135" s="127"/>
      <c r="D135" s="127"/>
      <c r="E135" s="128"/>
      <c r="F135" s="128"/>
      <c r="G135" s="92"/>
      <c r="H135" s="1"/>
      <c r="I135" s="1"/>
      <c r="J135" s="1"/>
    </row>
    <row r="136" spans="2:10">
      <c r="B136" s="129"/>
      <c r="C136" s="127"/>
      <c r="D136" s="127"/>
      <c r="E136" s="128"/>
      <c r="F136" s="128"/>
      <c r="G136" s="92"/>
      <c r="H136" s="1"/>
      <c r="I136" s="1"/>
      <c r="J136" s="1"/>
    </row>
    <row r="137" spans="2:10">
      <c r="B137" s="129"/>
      <c r="C137" s="127"/>
      <c r="D137" s="127"/>
      <c r="E137" s="128"/>
      <c r="F137" s="128"/>
      <c r="G137" s="92"/>
      <c r="H137" s="1"/>
      <c r="I137" s="1"/>
      <c r="J137" s="1"/>
    </row>
    <row r="138" spans="2:10">
      <c r="B138" s="129"/>
      <c r="C138" s="127"/>
      <c r="D138" s="127"/>
      <c r="E138" s="128"/>
      <c r="F138" s="128"/>
      <c r="G138" s="92"/>
      <c r="H138" s="1"/>
      <c r="I138" s="1"/>
      <c r="J138" s="1"/>
    </row>
    <row r="139" spans="2:10">
      <c r="B139" s="129"/>
      <c r="C139" s="127"/>
      <c r="D139" s="127"/>
      <c r="E139" s="128"/>
      <c r="F139" s="128"/>
      <c r="G139" s="92"/>
      <c r="H139" s="1"/>
      <c r="I139" s="1"/>
      <c r="J139" s="1"/>
    </row>
    <row r="140" spans="2:10">
      <c r="B140" s="129"/>
      <c r="C140" s="127"/>
      <c r="D140" s="127"/>
      <c r="E140" s="128"/>
      <c r="F140" s="128"/>
      <c r="G140" s="92"/>
      <c r="H140" s="1"/>
      <c r="I140" s="1"/>
      <c r="J140" s="1"/>
    </row>
    <row r="141" spans="2:10">
      <c r="B141" s="129"/>
      <c r="C141" s="127"/>
      <c r="D141" s="127"/>
      <c r="E141" s="128"/>
      <c r="F141" s="128"/>
      <c r="G141" s="92"/>
      <c r="H141" s="1"/>
      <c r="I141" s="1"/>
      <c r="J141" s="1"/>
    </row>
    <row r="142" spans="2:10">
      <c r="B142" s="129"/>
      <c r="C142" s="127"/>
      <c r="D142" s="127"/>
      <c r="E142" s="128"/>
      <c r="F142" s="128"/>
      <c r="G142" s="92"/>
      <c r="H142" s="1"/>
      <c r="I142" s="1"/>
      <c r="J142" s="1"/>
    </row>
    <row r="143" spans="2:10">
      <c r="B143" s="129"/>
      <c r="C143" s="127"/>
      <c r="D143" s="127"/>
      <c r="E143" s="128"/>
      <c r="F143" s="128"/>
      <c r="G143" s="92"/>
      <c r="H143" s="1"/>
      <c r="I143" s="1"/>
      <c r="J143" s="1"/>
    </row>
    <row r="144" spans="2:10">
      <c r="B144" s="129"/>
      <c r="C144" s="127"/>
      <c r="D144" s="127"/>
      <c r="E144" s="128"/>
      <c r="F144" s="128"/>
      <c r="G144" s="92"/>
      <c r="H144" s="1"/>
      <c r="I144" s="1"/>
      <c r="J144" s="1"/>
    </row>
    <row r="145" spans="2:10">
      <c r="B145" s="129"/>
      <c r="C145" s="127"/>
      <c r="D145" s="127"/>
      <c r="E145" s="128"/>
      <c r="F145" s="128"/>
      <c r="G145" s="92"/>
      <c r="H145" s="1"/>
      <c r="I145" s="1"/>
      <c r="J145" s="1"/>
    </row>
    <row r="146" spans="2:10">
      <c r="B146" s="129"/>
      <c r="C146" s="127"/>
      <c r="D146" s="127"/>
      <c r="E146" s="128"/>
      <c r="F146" s="128"/>
      <c r="G146" s="92"/>
      <c r="H146" s="1"/>
      <c r="I146" s="1"/>
      <c r="J146" s="1"/>
    </row>
    <row r="147" spans="2:10">
      <c r="B147" s="129"/>
      <c r="C147" s="127"/>
      <c r="D147" s="127"/>
      <c r="E147" s="128"/>
      <c r="F147" s="128"/>
      <c r="G147" s="92"/>
      <c r="H147" s="1"/>
      <c r="I147" s="1"/>
      <c r="J147" s="1"/>
    </row>
    <row r="148" spans="2:10">
      <c r="B148" s="129"/>
      <c r="C148" s="127"/>
      <c r="D148" s="127"/>
      <c r="E148" s="128"/>
      <c r="F148" s="128"/>
      <c r="G148" s="92"/>
      <c r="H148" s="1"/>
      <c r="I148" s="1"/>
      <c r="J148" s="1"/>
    </row>
    <row r="149" spans="2:10">
      <c r="B149" s="129"/>
      <c r="C149" s="127"/>
      <c r="D149" s="127"/>
      <c r="E149" s="128"/>
      <c r="F149" s="128"/>
      <c r="G149" s="92"/>
      <c r="H149" s="1"/>
      <c r="I149" s="1"/>
      <c r="J149" s="1"/>
    </row>
    <row r="150" spans="2:10">
      <c r="B150" s="129"/>
      <c r="C150" s="127"/>
      <c r="D150" s="127"/>
      <c r="E150" s="128"/>
      <c r="F150" s="128"/>
      <c r="G150" s="92"/>
      <c r="H150" s="1"/>
      <c r="I150" s="1"/>
      <c r="J150" s="1"/>
    </row>
    <row r="151" spans="2:10">
      <c r="B151" s="129"/>
      <c r="C151" s="127"/>
      <c r="D151" s="127"/>
      <c r="E151" s="128"/>
      <c r="F151" s="128"/>
      <c r="G151" s="92"/>
      <c r="H151" s="1"/>
      <c r="I151" s="1"/>
      <c r="J151" s="1"/>
    </row>
    <row r="152" spans="2:10">
      <c r="B152" s="129"/>
      <c r="C152" s="127"/>
      <c r="D152" s="127"/>
      <c r="E152" s="128"/>
      <c r="F152" s="128"/>
      <c r="G152" s="92"/>
      <c r="H152" s="1"/>
      <c r="I152" s="1"/>
      <c r="J152" s="1"/>
    </row>
    <row r="153" spans="2:10">
      <c r="B153" s="129"/>
      <c r="C153" s="127"/>
      <c r="D153" s="127"/>
      <c r="E153" s="128"/>
      <c r="F153" s="128"/>
      <c r="G153" s="92"/>
      <c r="H153" s="1"/>
      <c r="I153" s="1"/>
      <c r="J153" s="1"/>
    </row>
    <row r="154" spans="2:10">
      <c r="B154" s="129"/>
      <c r="C154" s="127"/>
      <c r="D154" s="127"/>
      <c r="E154" s="128"/>
      <c r="F154" s="128"/>
      <c r="G154" s="92"/>
      <c r="H154" s="1"/>
      <c r="I154" s="1"/>
      <c r="J154" s="1"/>
    </row>
    <row r="155" spans="2:10" ht="13.5" customHeight="1">
      <c r="B155" s="129"/>
      <c r="C155" s="127"/>
      <c r="D155" s="127"/>
      <c r="E155" s="128"/>
      <c r="F155" s="128"/>
      <c r="G155" s="92"/>
      <c r="H155" s="1"/>
      <c r="I155" s="1"/>
      <c r="J155" s="1"/>
    </row>
    <row r="156" spans="2:10" ht="13.5" customHeight="1">
      <c r="B156" s="129"/>
      <c r="C156" s="127"/>
      <c r="D156" s="127"/>
      <c r="E156" s="128"/>
      <c r="F156" s="128"/>
      <c r="G156" s="92"/>
      <c r="H156" s="1"/>
      <c r="I156" s="1"/>
      <c r="J156" s="1"/>
    </row>
    <row r="157" spans="2:10">
      <c r="B157" s="129"/>
      <c r="C157" s="127"/>
      <c r="D157" s="127"/>
      <c r="E157" s="128"/>
      <c r="F157" s="128"/>
      <c r="G157" s="92"/>
      <c r="H157" s="1"/>
      <c r="I157" s="1"/>
      <c r="J157" s="1"/>
    </row>
    <row r="158" spans="2:10">
      <c r="B158" s="129"/>
      <c r="C158" s="127"/>
      <c r="D158" s="127"/>
      <c r="E158" s="128"/>
      <c r="F158" s="128"/>
      <c r="G158" s="92"/>
      <c r="H158" s="1"/>
      <c r="I158" s="1"/>
      <c r="J158" s="1"/>
    </row>
    <row r="159" spans="2:10">
      <c r="B159" s="130"/>
      <c r="C159" s="130"/>
      <c r="D159" s="130"/>
      <c r="E159" s="130"/>
      <c r="F159" s="130"/>
      <c r="G159" s="92"/>
      <c r="H159" s="1"/>
      <c r="I159" s="1"/>
      <c r="J159" s="1"/>
    </row>
    <row r="160" spans="2:10">
      <c r="B160" s="130"/>
      <c r="C160" s="130"/>
      <c r="D160" s="130"/>
      <c r="E160" s="130"/>
      <c r="F160" s="130"/>
      <c r="G160" s="92"/>
      <c r="H160" s="1"/>
      <c r="I160" s="1"/>
      <c r="J160" s="1"/>
    </row>
    <row r="161" spans="2:10">
      <c r="B161" s="130"/>
      <c r="C161" s="130"/>
      <c r="D161" s="130"/>
      <c r="E161" s="130"/>
      <c r="F161" s="130"/>
      <c r="G161" s="92"/>
      <c r="H161" s="1"/>
      <c r="I161" s="1"/>
      <c r="J161" s="1"/>
    </row>
    <row r="162" spans="2:10">
      <c r="B162" s="131"/>
      <c r="C162" s="131"/>
      <c r="D162" s="131"/>
      <c r="E162" s="131"/>
      <c r="F162" s="131"/>
      <c r="G162" s="1"/>
      <c r="H162" s="1"/>
      <c r="I162" s="1"/>
      <c r="J162" s="1"/>
    </row>
    <row r="163" spans="2:10">
      <c r="B163" s="113" t="s">
        <v>110</v>
      </c>
      <c r="C163" s="113"/>
      <c r="D163" s="113"/>
      <c r="E163" s="113"/>
      <c r="F163" s="113"/>
      <c r="G163" s="1"/>
      <c r="H163" s="1"/>
      <c r="I163" s="1"/>
      <c r="J163" s="1"/>
    </row>
    <row r="164" spans="2:10" ht="75">
      <c r="B164" s="132"/>
      <c r="C164" s="133" t="s">
        <v>82</v>
      </c>
      <c r="D164" s="133" t="s">
        <v>83</v>
      </c>
      <c r="E164" s="134" t="s">
        <v>84</v>
      </c>
      <c r="F164" s="134" t="s">
        <v>85</v>
      </c>
      <c r="G164" s="1"/>
      <c r="H164" s="1"/>
      <c r="I164" s="1"/>
      <c r="J164" s="1"/>
    </row>
    <row r="165" spans="2:10" ht="15" customHeight="1">
      <c r="B165" s="64" t="s">
        <v>87</v>
      </c>
      <c r="C165" s="65">
        <v>1.7149000000000001</v>
      </c>
      <c r="D165" s="66">
        <v>249.42306497617002</v>
      </c>
      <c r="E165" s="65">
        <v>58177.40870604699</v>
      </c>
      <c r="F165" s="65" t="s">
        <v>86</v>
      </c>
      <c r="G165" s="1"/>
      <c r="H165" s="1"/>
      <c r="I165" s="1"/>
      <c r="J165" s="1"/>
    </row>
    <row r="166" spans="2:10">
      <c r="B166" s="64" t="s">
        <v>88</v>
      </c>
      <c r="C166" s="65">
        <v>1.7935700000000001</v>
      </c>
      <c r="D166" s="66">
        <v>219.73065952300001</v>
      </c>
      <c r="E166" s="65">
        <v>59533.352938552714</v>
      </c>
      <c r="F166" s="65" t="s">
        <v>86</v>
      </c>
      <c r="G166" s="1"/>
      <c r="H166" s="1"/>
      <c r="I166" s="1"/>
      <c r="J166" s="1"/>
    </row>
    <row r="167" spans="2:10">
      <c r="B167" s="64" t="s">
        <v>89</v>
      </c>
      <c r="C167" s="65">
        <v>2.05952</v>
      </c>
      <c r="D167" s="66">
        <v>257.04292809999998</v>
      </c>
      <c r="E167" s="65">
        <v>50620.685846127701</v>
      </c>
      <c r="F167" s="65" t="s">
        <v>90</v>
      </c>
      <c r="G167" s="1"/>
      <c r="H167" s="1"/>
      <c r="I167" s="1"/>
      <c r="J167" s="1"/>
    </row>
    <row r="168" spans="2:10">
      <c r="B168" s="64" t="s">
        <v>92</v>
      </c>
      <c r="C168" s="65">
        <v>1.5362199999999999</v>
      </c>
      <c r="D168" s="66">
        <v>204.26315059999999</v>
      </c>
      <c r="E168" s="65">
        <v>72426.752828370954</v>
      </c>
      <c r="F168" s="65" t="s">
        <v>91</v>
      </c>
      <c r="G168" s="1"/>
      <c r="H168" s="1"/>
      <c r="I168" s="1"/>
      <c r="J168" s="1"/>
    </row>
    <row r="169" spans="2:10">
      <c r="B169" s="64" t="s">
        <v>93</v>
      </c>
      <c r="C169" s="65">
        <v>1.5691999999999999</v>
      </c>
      <c r="D169" s="66">
        <v>194.9630324</v>
      </c>
      <c r="E169" s="65">
        <v>71681.438554677545</v>
      </c>
      <c r="F169" s="65" t="s">
        <v>113</v>
      </c>
      <c r="G169" s="1"/>
      <c r="H169" s="1"/>
      <c r="I169" s="1"/>
      <c r="J169" s="1"/>
    </row>
    <row r="170" spans="2:10">
      <c r="B170" s="64" t="s">
        <v>111</v>
      </c>
      <c r="C170" s="65">
        <v>2.2915700000000001</v>
      </c>
      <c r="D170" s="66">
        <v>316.65652360716501</v>
      </c>
      <c r="E170" s="65">
        <v>47018.002740479227</v>
      </c>
      <c r="F170" s="65" t="s">
        <v>112</v>
      </c>
      <c r="G170" s="1"/>
      <c r="H170" s="1"/>
      <c r="I170" s="1"/>
      <c r="J170" s="1"/>
    </row>
    <row r="171" spans="2:10">
      <c r="B171" s="64" t="s">
        <v>115</v>
      </c>
      <c r="C171" s="65">
        <v>2.2519200000000001</v>
      </c>
      <c r="D171" s="66">
        <v>333.01228909999998</v>
      </c>
      <c r="E171" s="65">
        <v>53907.48282354611</v>
      </c>
      <c r="F171" s="65" t="s">
        <v>116</v>
      </c>
      <c r="G171" s="1"/>
      <c r="H171" s="1"/>
      <c r="I171" s="1"/>
      <c r="J171" s="1"/>
    </row>
    <row r="172" spans="2:10">
      <c r="B172" s="64" t="s">
        <v>117</v>
      </c>
      <c r="C172" s="65">
        <v>1.7490300000000001</v>
      </c>
      <c r="D172" s="66">
        <v>272.8406061</v>
      </c>
      <c r="E172" s="65">
        <v>68927.358913226184</v>
      </c>
      <c r="F172" s="65" t="s">
        <v>118</v>
      </c>
      <c r="G172" s="1"/>
      <c r="H172" s="1"/>
      <c r="I172" s="1"/>
      <c r="J172" s="1"/>
    </row>
    <row r="173" spans="2:10">
      <c r="B173" s="64" t="s">
        <v>119</v>
      </c>
      <c r="C173" s="65">
        <v>2.0287500000000001</v>
      </c>
      <c r="D173" s="66">
        <v>284.99681379100002</v>
      </c>
      <c r="E173" s="65">
        <v>63051.706035736286</v>
      </c>
      <c r="F173" s="65" t="s">
        <v>120</v>
      </c>
      <c r="G173" s="1"/>
      <c r="H173" s="1"/>
      <c r="I173" s="1"/>
      <c r="J173" s="1"/>
    </row>
    <row r="174" spans="2:10">
      <c r="B174" s="64" t="s">
        <v>121</v>
      </c>
      <c r="C174" s="65">
        <v>1.7372300000000001</v>
      </c>
      <c r="D174" s="66">
        <v>264.58699945199999</v>
      </c>
      <c r="E174" s="65">
        <v>72554.95691992424</v>
      </c>
      <c r="F174" s="65" t="s">
        <v>122</v>
      </c>
      <c r="G174" s="1"/>
      <c r="H174" s="1"/>
      <c r="I174" s="1"/>
      <c r="J174" s="1"/>
    </row>
    <row r="175" spans="2:10">
      <c r="B175" s="64" t="s">
        <v>123</v>
      </c>
      <c r="C175" s="65">
        <v>2.2400099999999998</v>
      </c>
      <c r="D175" s="66">
        <v>285.95648540000002</v>
      </c>
      <c r="E175" s="65">
        <v>59898.866046052543</v>
      </c>
      <c r="F175" s="65" t="s">
        <v>124</v>
      </c>
      <c r="G175" s="1"/>
      <c r="H175" s="1"/>
      <c r="I175" s="1"/>
      <c r="J175" s="1"/>
    </row>
    <row r="176" spans="2:10">
      <c r="B176" s="64" t="s">
        <v>125</v>
      </c>
      <c r="C176" s="65">
        <v>2.4020299999999999</v>
      </c>
      <c r="D176" s="66">
        <v>320.01705659999999</v>
      </c>
      <c r="E176" s="65">
        <v>58391.710349285451</v>
      </c>
      <c r="F176" s="65" t="s">
        <v>126</v>
      </c>
      <c r="G176" s="1"/>
      <c r="H176" s="1"/>
      <c r="I176" s="1"/>
      <c r="J176" s="1"/>
    </row>
    <row r="177" spans="2:10">
      <c r="B177" s="64" t="s">
        <v>127</v>
      </c>
      <c r="C177" s="65">
        <v>2.5168900000000001</v>
      </c>
      <c r="D177" s="66">
        <v>366.43521650000002</v>
      </c>
      <c r="E177" s="65">
        <v>55057.763303124091</v>
      </c>
      <c r="F177" s="65" t="s">
        <v>128</v>
      </c>
      <c r="G177" s="1"/>
      <c r="H177" s="1"/>
      <c r="I177" s="1"/>
      <c r="J177" s="1"/>
    </row>
    <row r="178" spans="2:10">
      <c r="B178" s="64" t="s">
        <v>129</v>
      </c>
      <c r="C178" s="65">
        <v>2.2276699999999998</v>
      </c>
      <c r="D178" s="66">
        <v>334.76900029802499</v>
      </c>
      <c r="E178" s="65">
        <v>66950.054716362836</v>
      </c>
      <c r="F178" s="68" t="s">
        <v>130</v>
      </c>
      <c r="G178" s="1"/>
      <c r="H178" s="1"/>
      <c r="I178" s="1"/>
      <c r="J178" s="1"/>
    </row>
    <row r="179" spans="2:10">
      <c r="B179" s="64" t="s">
        <v>131</v>
      </c>
      <c r="C179" s="65">
        <v>2.5724399999999998</v>
      </c>
      <c r="D179" s="66">
        <v>428.405604369005</v>
      </c>
      <c r="E179" s="65">
        <v>57618.812928581421</v>
      </c>
      <c r="F179" s="68" t="s">
        <v>132</v>
      </c>
      <c r="G179" s="1"/>
      <c r="H179" s="1"/>
      <c r="I179" s="1"/>
      <c r="J179" s="1"/>
    </row>
    <row r="180" spans="2:10">
      <c r="B180" s="64" t="s">
        <v>133</v>
      </c>
      <c r="C180" s="65">
        <v>2.9197799999999998</v>
      </c>
      <c r="D180" s="66">
        <v>431.57844307386</v>
      </c>
      <c r="E180" s="65">
        <v>53327.090099254048</v>
      </c>
      <c r="F180" s="68" t="s">
        <v>134</v>
      </c>
      <c r="G180" s="1"/>
      <c r="H180" s="1"/>
      <c r="I180" s="1"/>
      <c r="J180" s="1"/>
    </row>
    <row r="181" spans="2:10">
      <c r="B181" s="64" t="s">
        <v>135</v>
      </c>
      <c r="C181" s="65">
        <v>2.6934999999999998</v>
      </c>
      <c r="D181" s="66">
        <v>435.14989604711297</v>
      </c>
      <c r="E181" s="65">
        <v>56335.820445145757</v>
      </c>
      <c r="F181" s="68" t="s">
        <v>137</v>
      </c>
      <c r="G181" s="1"/>
      <c r="H181" s="1"/>
      <c r="I181" s="1"/>
      <c r="J181" s="1"/>
    </row>
    <row r="182" spans="2:10">
      <c r="B182" s="64" t="s">
        <v>136</v>
      </c>
      <c r="C182" s="79">
        <v>2.5704500000000001</v>
      </c>
      <c r="D182" s="80">
        <v>506.84913822099998</v>
      </c>
      <c r="E182" s="79">
        <v>61162.600618568722</v>
      </c>
      <c r="F182" s="81" t="s">
        <v>145</v>
      </c>
      <c r="G182" s="1"/>
      <c r="H182" s="1"/>
      <c r="I182" s="1"/>
      <c r="J182" s="1"/>
    </row>
    <row r="183" spans="2:10">
      <c r="B183" s="64" t="s">
        <v>138</v>
      </c>
      <c r="C183" s="65">
        <v>2.5663399999999998</v>
      </c>
      <c r="D183" s="66">
        <v>471.45461944700003</v>
      </c>
      <c r="E183" s="65">
        <v>67394.378001356032</v>
      </c>
      <c r="F183" s="68" t="s">
        <v>112</v>
      </c>
      <c r="G183" s="1"/>
      <c r="H183" s="1"/>
      <c r="I183" s="1"/>
      <c r="J183" s="1"/>
    </row>
    <row r="184" spans="2:10">
      <c r="B184" s="64" t="s">
        <v>139</v>
      </c>
      <c r="C184" s="65">
        <v>2.3754</v>
      </c>
      <c r="D184" s="66">
        <v>413.78165925000002</v>
      </c>
      <c r="E184" s="65">
        <v>70681.811691504583</v>
      </c>
      <c r="F184" s="68" t="s">
        <v>141</v>
      </c>
      <c r="G184" s="1"/>
      <c r="H184" s="1"/>
      <c r="I184" s="1"/>
      <c r="J184" s="1"/>
    </row>
    <row r="185" spans="2:10">
      <c r="B185" s="64" t="s">
        <v>140</v>
      </c>
      <c r="C185" s="65">
        <v>2.8081299999999998</v>
      </c>
      <c r="D185" s="66">
        <v>545.04377120200002</v>
      </c>
      <c r="E185" s="65">
        <v>62637.435704543619</v>
      </c>
      <c r="F185" s="68" t="s">
        <v>142</v>
      </c>
      <c r="G185" s="1"/>
      <c r="H185" s="1"/>
      <c r="I185" s="1"/>
      <c r="J185" s="1"/>
    </row>
    <row r="186" spans="2:10">
      <c r="B186" s="64" t="s">
        <v>143</v>
      </c>
      <c r="C186" s="65">
        <v>2.3618299999999999</v>
      </c>
      <c r="D186" s="66">
        <v>480.13328009999998</v>
      </c>
      <c r="E186" s="65">
        <v>73786.499087571894</v>
      </c>
      <c r="F186" s="68" t="s">
        <v>144</v>
      </c>
      <c r="G186" s="1"/>
      <c r="H186" s="1"/>
      <c r="I186" s="1"/>
      <c r="J186" s="1"/>
    </row>
    <row r="187" spans="2:10">
      <c r="B187" s="64" t="s">
        <v>146</v>
      </c>
      <c r="C187" s="65">
        <v>2.5352700000000001</v>
      </c>
      <c r="D187" s="66">
        <v>461.5916651</v>
      </c>
      <c r="E187" s="65">
        <v>71157.30229162272</v>
      </c>
      <c r="F187" s="68" t="s">
        <v>148</v>
      </c>
      <c r="G187" s="1"/>
      <c r="H187" s="1"/>
      <c r="I187" s="1"/>
      <c r="J187" s="1"/>
    </row>
    <row r="188" spans="2:10">
      <c r="B188" s="64" t="s">
        <v>147</v>
      </c>
      <c r="C188" s="65">
        <v>2.3448199999999999</v>
      </c>
      <c r="D188" s="66">
        <v>401.17075790599898</v>
      </c>
      <c r="E188" s="90">
        <v>79284.035500254409</v>
      </c>
      <c r="F188" s="91" t="s">
        <v>150</v>
      </c>
      <c r="G188" s="1"/>
      <c r="H188" s="1"/>
      <c r="I188" s="1"/>
      <c r="J188" s="1"/>
    </row>
    <row r="189" spans="2:10">
      <c r="B189" s="64" t="s">
        <v>149</v>
      </c>
      <c r="C189" s="65">
        <v>2.1926199999999998</v>
      </c>
      <c r="D189" s="66">
        <v>401.48329304100002</v>
      </c>
      <c r="E189" s="90">
        <v>84751.160310496096</v>
      </c>
      <c r="F189" s="91" t="s">
        <v>152</v>
      </c>
      <c r="G189" s="1"/>
      <c r="H189" s="1"/>
      <c r="I189" s="1"/>
      <c r="J189" s="1"/>
    </row>
    <row r="190" spans="2:10">
      <c r="B190" s="64" t="s">
        <v>151</v>
      </c>
      <c r="C190" s="65">
        <v>2.3527999999999998</v>
      </c>
      <c r="D190" s="66">
        <v>411.34180403099998</v>
      </c>
      <c r="E190" s="90">
        <v>87719.866967668058</v>
      </c>
      <c r="F190" s="91" t="s">
        <v>154</v>
      </c>
      <c r="G190" s="1"/>
      <c r="H190" s="1"/>
      <c r="I190" s="1"/>
      <c r="J190" s="1"/>
    </row>
    <row r="191" spans="2:10">
      <c r="B191" s="64" t="s">
        <v>153</v>
      </c>
      <c r="C191" s="65">
        <v>2.0326499999999998</v>
      </c>
      <c r="D191" s="66">
        <v>344.82231431700001</v>
      </c>
      <c r="E191" s="90">
        <v>93298.975997835354</v>
      </c>
      <c r="F191" s="91" t="s">
        <v>155</v>
      </c>
      <c r="G191" s="1"/>
      <c r="H191" s="1"/>
      <c r="I191" s="1"/>
      <c r="J191" s="1"/>
    </row>
    <row r="192" spans="2:10">
      <c r="B192" s="64" t="s">
        <v>156</v>
      </c>
      <c r="C192" s="65">
        <v>2.5911300000000002</v>
      </c>
      <c r="D192" s="66">
        <v>424.95702475115399</v>
      </c>
      <c r="E192" s="90">
        <v>78851.584050202029</v>
      </c>
      <c r="F192" s="91" t="s">
        <v>155</v>
      </c>
      <c r="G192" s="1"/>
      <c r="H192" s="1"/>
      <c r="I192" s="1"/>
      <c r="J192" s="1"/>
    </row>
    <row r="193" spans="2:10">
      <c r="B193" s="64" t="s">
        <v>157</v>
      </c>
      <c r="C193" s="65">
        <v>2.2964000000000002</v>
      </c>
      <c r="D193" s="66">
        <v>361.08</v>
      </c>
      <c r="E193" s="90">
        <v>90183.145935710098</v>
      </c>
      <c r="F193" s="91" t="s">
        <v>159</v>
      </c>
      <c r="G193" s="1"/>
      <c r="H193" s="1"/>
      <c r="I193" s="1"/>
      <c r="J193" s="1"/>
    </row>
    <row r="194" spans="2:10">
      <c r="B194" s="64" t="s">
        <v>158</v>
      </c>
      <c r="C194" s="65">
        <v>1.83172</v>
      </c>
      <c r="D194" s="66">
        <v>287.78651619999999</v>
      </c>
      <c r="E194" s="90">
        <v>107458.55472998056</v>
      </c>
      <c r="F194" s="91" t="s">
        <v>161</v>
      </c>
      <c r="G194" s="1"/>
      <c r="H194" s="1"/>
      <c r="I194" s="1"/>
      <c r="J194" s="1"/>
    </row>
    <row r="195" spans="2:10">
      <c r="B195" s="64" t="s">
        <v>160</v>
      </c>
      <c r="C195" s="65">
        <v>1.84165</v>
      </c>
      <c r="D195" s="66">
        <v>290.91242149999999</v>
      </c>
      <c r="E195" s="90">
        <v>121303.32789618004</v>
      </c>
      <c r="F195" s="91" t="s">
        <v>164</v>
      </c>
      <c r="G195" s="1"/>
      <c r="H195" s="1"/>
      <c r="I195" s="1"/>
      <c r="J195" s="1"/>
    </row>
    <row r="196" spans="2:10">
      <c r="B196" s="64" t="s">
        <v>165</v>
      </c>
      <c r="C196" s="65">
        <v>1.8011600000000001</v>
      </c>
      <c r="D196" s="66">
        <v>306.82</v>
      </c>
      <c r="E196" s="90">
        <v>119659.6955044004</v>
      </c>
      <c r="F196" s="91" t="s">
        <v>161</v>
      </c>
      <c r="G196" s="1"/>
      <c r="H196" s="1"/>
      <c r="I196" s="1"/>
      <c r="J196" s="1"/>
    </row>
    <row r="197" spans="2:10">
      <c r="B197" s="64" t="s">
        <v>166</v>
      </c>
      <c r="C197" s="65">
        <v>1.86755</v>
      </c>
      <c r="D197" s="66">
        <v>329.01</v>
      </c>
      <c r="E197" s="90">
        <v>120406.3617948649</v>
      </c>
      <c r="F197" s="91" t="s">
        <v>169</v>
      </c>
      <c r="G197" s="1"/>
      <c r="H197" s="1"/>
      <c r="I197" s="1"/>
      <c r="J197" s="1"/>
    </row>
    <row r="198" spans="2:10">
      <c r="B198" s="64" t="s">
        <v>168</v>
      </c>
      <c r="C198" s="65">
        <v>1.87164</v>
      </c>
      <c r="D198" s="66">
        <v>303.47000000000003</v>
      </c>
      <c r="E198" s="90">
        <v>118068.40825158685</v>
      </c>
      <c r="F198" s="91" t="s">
        <v>173</v>
      </c>
      <c r="G198" s="1"/>
      <c r="H198" s="1"/>
      <c r="I198" s="1"/>
      <c r="J198" s="1"/>
    </row>
    <row r="199" spans="2:10">
      <c r="B199" s="64" t="s">
        <v>172</v>
      </c>
      <c r="C199" s="65">
        <v>2.86815</v>
      </c>
      <c r="D199" s="66">
        <v>440.18</v>
      </c>
      <c r="E199" s="90">
        <v>81444.844071315252</v>
      </c>
      <c r="F199" s="91" t="s">
        <v>174</v>
      </c>
      <c r="G199" s="1"/>
      <c r="H199" s="1"/>
      <c r="I199" s="1"/>
      <c r="J199" s="1"/>
    </row>
    <row r="200" spans="2:10" ht="12" customHeight="1">
      <c r="B200" s="110" t="s">
        <v>114</v>
      </c>
      <c r="C200" s="110"/>
      <c r="D200" s="110"/>
      <c r="E200" s="110"/>
      <c r="F200" s="110"/>
      <c r="G200" s="1"/>
      <c r="H200" s="1"/>
      <c r="I200" s="1"/>
      <c r="J200" s="1"/>
    </row>
    <row r="201" spans="2:10" ht="6" customHeight="1">
      <c r="B201" s="110"/>
      <c r="C201" s="110"/>
      <c r="D201" s="110"/>
      <c r="E201" s="110"/>
      <c r="F201" s="110"/>
      <c r="G201" s="1"/>
      <c r="H201" s="1"/>
      <c r="I201" s="1"/>
      <c r="J201" s="1"/>
    </row>
    <row r="202" spans="2:10">
      <c r="B202" s="110"/>
      <c r="C202" s="110"/>
      <c r="D202" s="110"/>
      <c r="E202" s="110"/>
      <c r="F202" s="110"/>
      <c r="G202" s="1"/>
      <c r="H202" s="1"/>
      <c r="I202" s="1"/>
      <c r="J202" s="1"/>
    </row>
    <row r="203" spans="2:10">
      <c r="B203" s="110"/>
      <c r="C203" s="110"/>
      <c r="D203" s="110"/>
      <c r="E203" s="110"/>
      <c r="F203" s="110"/>
      <c r="G203" s="1"/>
      <c r="H203" s="1"/>
      <c r="I203" s="1"/>
      <c r="J203" s="1"/>
    </row>
    <row r="204" spans="2:10">
      <c r="B204" s="110"/>
      <c r="C204" s="110"/>
      <c r="D204" s="110"/>
      <c r="E204" s="110"/>
      <c r="F204" s="110"/>
      <c r="G204" s="1"/>
      <c r="H204" s="1"/>
      <c r="I204" s="1"/>
      <c r="J204" s="1"/>
    </row>
    <row r="205" spans="2:10">
      <c r="B205" s="110"/>
      <c r="C205" s="110"/>
      <c r="D205" s="110"/>
      <c r="E205" s="110"/>
      <c r="F205" s="110"/>
      <c r="G205" s="1"/>
      <c r="H205" s="1"/>
      <c r="I205" s="1"/>
      <c r="J205" s="1"/>
    </row>
    <row r="206" spans="2:10">
      <c r="B206" s="110"/>
      <c r="C206" s="110"/>
      <c r="D206" s="110"/>
      <c r="E206" s="110"/>
      <c r="F206" s="110"/>
      <c r="G206" s="1"/>
      <c r="H206" s="1"/>
      <c r="I206" s="1"/>
      <c r="J206" s="1"/>
    </row>
    <row r="207" spans="2:10">
      <c r="B207" s="110"/>
      <c r="C207" s="110"/>
      <c r="D207" s="110"/>
      <c r="E207" s="110"/>
      <c r="F207" s="110"/>
      <c r="G207" s="1"/>
      <c r="H207" s="1"/>
      <c r="I207" s="1"/>
      <c r="J207" s="1"/>
    </row>
    <row r="208" spans="2:10">
      <c r="B208" s="110"/>
      <c r="C208" s="110"/>
      <c r="D208" s="110"/>
      <c r="E208" s="110"/>
      <c r="F208" s="110"/>
      <c r="G208" s="1"/>
      <c r="H208" s="1"/>
      <c r="I208" s="1"/>
      <c r="J208" s="1"/>
    </row>
    <row r="209" spans="2:10">
      <c r="B209" s="110"/>
      <c r="C209" s="110"/>
      <c r="D209" s="110"/>
      <c r="E209" s="110"/>
      <c r="F209" s="110"/>
      <c r="G209" s="1"/>
      <c r="H209" s="1"/>
      <c r="I209" s="1"/>
      <c r="J209" s="1"/>
    </row>
    <row r="210" spans="2:10" ht="8.25" customHeight="1">
      <c r="B210" s="110"/>
      <c r="C210" s="110"/>
      <c r="D210" s="110"/>
      <c r="E210" s="110"/>
      <c r="F210" s="110"/>
      <c r="G210" s="1"/>
      <c r="H210" s="1"/>
      <c r="I210" s="1"/>
      <c r="J210" s="1"/>
    </row>
    <row r="211" spans="2:10">
      <c r="B211" s="110"/>
      <c r="C211" s="110"/>
      <c r="D211" s="110"/>
      <c r="E211" s="110"/>
      <c r="F211" s="110"/>
      <c r="G211" s="1"/>
      <c r="H211" s="1"/>
      <c r="I211" s="1"/>
      <c r="J211" s="1"/>
    </row>
    <row r="212" spans="2:10">
      <c r="B212" s="110"/>
      <c r="C212" s="110"/>
      <c r="D212" s="110"/>
      <c r="E212" s="110"/>
      <c r="F212" s="110"/>
      <c r="G212" s="1"/>
      <c r="H212" s="1"/>
      <c r="I212" s="1"/>
      <c r="J212" s="1"/>
    </row>
    <row r="213" spans="2:10">
      <c r="B213" s="110"/>
      <c r="C213" s="110"/>
      <c r="D213" s="110"/>
      <c r="E213" s="110"/>
      <c r="F213" s="110"/>
      <c r="G213" s="1"/>
      <c r="H213" s="1"/>
      <c r="I213" s="1"/>
      <c r="J213" s="1"/>
    </row>
    <row r="214" spans="2:10" ht="6.75" customHeight="1">
      <c r="B214" s="110"/>
      <c r="C214" s="110"/>
      <c r="D214" s="110"/>
      <c r="E214" s="110"/>
      <c r="F214" s="110"/>
      <c r="G214" s="1"/>
      <c r="H214" s="1"/>
      <c r="I214" s="1"/>
      <c r="J214" s="1"/>
    </row>
    <row r="215" spans="2:10">
      <c r="D215" s="36"/>
      <c r="G215" s="1"/>
      <c r="H215" s="1"/>
      <c r="I215" s="1"/>
      <c r="J215" s="1"/>
    </row>
    <row r="216" spans="2:10">
      <c r="D216" s="36"/>
      <c r="G216" s="1"/>
      <c r="H216" s="1"/>
      <c r="I216" s="1"/>
      <c r="J216" s="1"/>
    </row>
    <row r="217" spans="2:10">
      <c r="D217" s="36"/>
      <c r="G217" s="1"/>
      <c r="H217" s="1"/>
      <c r="I217" s="1"/>
      <c r="J217" s="1"/>
    </row>
    <row r="218" spans="2:10">
      <c r="D218" s="36"/>
      <c r="G218" s="1"/>
      <c r="H218" s="1"/>
      <c r="I218" s="1"/>
      <c r="J218" s="1"/>
    </row>
    <row r="219" spans="2:10">
      <c r="D219" s="36"/>
      <c r="G219" s="1"/>
      <c r="H219" s="1"/>
      <c r="I219" s="1"/>
      <c r="J219" s="1"/>
    </row>
    <row r="220" spans="2:10">
      <c r="D220" s="36"/>
      <c r="G220" s="1"/>
      <c r="H220" s="1"/>
      <c r="I220" s="1"/>
      <c r="J220" s="1"/>
    </row>
    <row r="221" spans="2:10">
      <c r="D221" s="36"/>
      <c r="G221" s="1"/>
      <c r="H221" s="1"/>
      <c r="I221" s="1"/>
      <c r="J221" s="1"/>
    </row>
    <row r="222" spans="2:10">
      <c r="D222" s="36"/>
      <c r="G222" s="1"/>
      <c r="H222" s="1"/>
      <c r="I222" s="1"/>
      <c r="J222" s="1"/>
    </row>
    <row r="223" spans="2:10">
      <c r="D223" s="36"/>
      <c r="G223" s="1"/>
      <c r="H223" s="1"/>
      <c r="I223" s="1"/>
      <c r="J223" s="1"/>
    </row>
    <row r="224" spans="2:10">
      <c r="D224" s="36"/>
      <c r="G224" s="1"/>
      <c r="H224" s="1"/>
      <c r="I224" s="1"/>
      <c r="J224" s="1"/>
    </row>
    <row r="225" spans="4:10">
      <c r="D225" s="36"/>
      <c r="G225" s="1"/>
      <c r="H225" s="1"/>
      <c r="I225" s="1"/>
      <c r="J225" s="1"/>
    </row>
    <row r="226" spans="4:10">
      <c r="D226" s="36"/>
      <c r="G226" s="1"/>
      <c r="H226" s="1"/>
      <c r="I226" s="1"/>
      <c r="J226" s="1"/>
    </row>
    <row r="227" spans="4:10">
      <c r="D227" s="36"/>
      <c r="G227" s="1"/>
      <c r="H227" s="1"/>
      <c r="I227" s="1"/>
      <c r="J227" s="1"/>
    </row>
    <row r="228" spans="4:10">
      <c r="D228" s="36"/>
      <c r="G228" s="1"/>
      <c r="H228" s="21"/>
      <c r="I228" s="21"/>
      <c r="J228" s="21"/>
    </row>
    <row r="229" spans="4:10">
      <c r="D229" s="36"/>
      <c r="G229" s="1"/>
      <c r="H229" s="21"/>
      <c r="I229" s="21"/>
      <c r="J229" s="21"/>
    </row>
    <row r="230" spans="4:10">
      <c r="D230" s="36"/>
      <c r="G230" s="1"/>
      <c r="H230" s="21"/>
      <c r="I230" s="21"/>
      <c r="J230" s="21"/>
    </row>
    <row r="231" spans="4:10">
      <c r="D231" s="36"/>
      <c r="G231" s="1"/>
      <c r="H231" s="21"/>
      <c r="I231" s="21"/>
      <c r="J231" s="21"/>
    </row>
    <row r="232" spans="4:10">
      <c r="D232" s="36"/>
      <c r="G232" s="1"/>
      <c r="H232" s="21"/>
      <c r="I232" s="21"/>
      <c r="J232" s="21"/>
    </row>
    <row r="233" spans="4:10">
      <c r="D233" s="36"/>
      <c r="G233" s="1"/>
      <c r="H233" s="21"/>
      <c r="I233" s="21"/>
      <c r="J233" s="21"/>
    </row>
    <row r="234" spans="4:10">
      <c r="D234" s="36"/>
      <c r="G234" s="1"/>
      <c r="H234" s="21"/>
      <c r="I234" s="21"/>
      <c r="J234" s="21"/>
    </row>
    <row r="235" spans="4:10">
      <c r="D235" s="36"/>
      <c r="G235" s="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  <c r="H362" s="21"/>
      <c r="I362" s="21"/>
      <c r="J362" s="21"/>
    </row>
    <row r="363" spans="4:10">
      <c r="D363" s="36"/>
      <c r="G363" s="21"/>
      <c r="H363" s="21"/>
      <c r="I363" s="21"/>
      <c r="J363" s="21"/>
    </row>
    <row r="364" spans="4:10">
      <c r="D364" s="36"/>
      <c r="G364" s="21"/>
      <c r="H364" s="21"/>
      <c r="I364" s="21"/>
      <c r="J364" s="21"/>
    </row>
    <row r="365" spans="4:10">
      <c r="D365" s="36"/>
      <c r="G365" s="21"/>
      <c r="H365" s="21"/>
      <c r="I365" s="21"/>
      <c r="J365" s="21"/>
    </row>
    <row r="366" spans="4:10">
      <c r="D366" s="36"/>
      <c r="G366" s="21"/>
      <c r="H366" s="21"/>
      <c r="I366" s="21"/>
      <c r="J366" s="21"/>
    </row>
    <row r="367" spans="4:10">
      <c r="D367" s="36"/>
      <c r="G367" s="21"/>
      <c r="H367" s="21"/>
      <c r="I367" s="21"/>
      <c r="J367" s="21"/>
    </row>
    <row r="368" spans="4:10">
      <c r="D368" s="36"/>
      <c r="G368" s="21"/>
      <c r="H368" s="21"/>
      <c r="I368" s="21"/>
      <c r="J368" s="21"/>
    </row>
    <row r="369" spans="4:10">
      <c r="D369" s="36"/>
      <c r="G369" s="21"/>
      <c r="H369" s="21"/>
      <c r="I369" s="21"/>
      <c r="J369" s="21"/>
    </row>
    <row r="370" spans="4:10">
      <c r="D370" s="36"/>
      <c r="G370" s="21"/>
      <c r="H370" s="21"/>
      <c r="I370" s="21"/>
      <c r="J370" s="21"/>
    </row>
    <row r="371" spans="4:10">
      <c r="D371" s="36"/>
      <c r="G371" s="21"/>
      <c r="H371" s="21"/>
      <c r="I371" s="21"/>
      <c r="J371" s="21"/>
    </row>
    <row r="372" spans="4:10">
      <c r="D372" s="36"/>
      <c r="G372" s="21"/>
      <c r="H372" s="21"/>
      <c r="I372" s="21"/>
      <c r="J372" s="21"/>
    </row>
    <row r="373" spans="4:10">
      <c r="D373" s="36"/>
      <c r="G373" s="21"/>
      <c r="H373" s="21"/>
      <c r="I373" s="21"/>
      <c r="J373" s="21"/>
    </row>
    <row r="374" spans="4:10">
      <c r="D374" s="36"/>
      <c r="G374" s="21"/>
      <c r="H374" s="21"/>
      <c r="I374" s="21"/>
      <c r="J374" s="21"/>
    </row>
    <row r="375" spans="4:10">
      <c r="D375" s="36"/>
      <c r="G375" s="21"/>
      <c r="H375" s="21"/>
      <c r="I375" s="21"/>
      <c r="J375" s="21"/>
    </row>
    <row r="376" spans="4:10">
      <c r="D376" s="36"/>
      <c r="G376" s="21"/>
      <c r="H376" s="21"/>
      <c r="I376" s="21"/>
      <c r="J376" s="21"/>
    </row>
    <row r="377" spans="4:10">
      <c r="D377" s="36"/>
      <c r="G377" s="21"/>
      <c r="H377" s="21"/>
      <c r="I377" s="21"/>
      <c r="J377" s="21"/>
    </row>
    <row r="378" spans="4:10">
      <c r="D378" s="36"/>
      <c r="G378" s="21"/>
      <c r="H378" s="21"/>
      <c r="I378" s="21"/>
      <c r="J378" s="21"/>
    </row>
    <row r="379" spans="4:10">
      <c r="D379" s="36"/>
      <c r="G379" s="21"/>
      <c r="H379" s="21"/>
      <c r="I379" s="21"/>
      <c r="J379" s="21"/>
    </row>
    <row r="380" spans="4:10">
      <c r="D380" s="36"/>
      <c r="G380" s="21"/>
      <c r="H380" s="21"/>
      <c r="I380" s="21"/>
      <c r="J380" s="21"/>
    </row>
    <row r="381" spans="4:10">
      <c r="D381" s="36"/>
      <c r="G381" s="21"/>
      <c r="H381" s="21"/>
      <c r="I381" s="21"/>
      <c r="J381" s="21"/>
    </row>
    <row r="382" spans="4:10">
      <c r="D382" s="36"/>
      <c r="G382" s="21"/>
      <c r="H382" s="21"/>
      <c r="I382" s="21"/>
      <c r="J382" s="21"/>
    </row>
    <row r="383" spans="4:10">
      <c r="D383" s="36"/>
      <c r="G383" s="21"/>
      <c r="H383" s="21"/>
      <c r="I383" s="21"/>
      <c r="J383" s="21"/>
    </row>
    <row r="384" spans="4:10">
      <c r="D384" s="36"/>
      <c r="G384" s="21"/>
      <c r="H384" s="21"/>
      <c r="I384" s="21"/>
      <c r="J384" s="21"/>
    </row>
    <row r="385" spans="4:10">
      <c r="D385" s="36"/>
      <c r="G385" s="21"/>
      <c r="H385" s="21"/>
      <c r="I385" s="21"/>
      <c r="J385" s="21"/>
    </row>
    <row r="386" spans="4:10">
      <c r="D386" s="36"/>
      <c r="G386" s="21"/>
      <c r="H386" s="21"/>
      <c r="I386" s="21"/>
      <c r="J386" s="21"/>
    </row>
    <row r="387" spans="4:10">
      <c r="D387" s="36"/>
      <c r="G387" s="21"/>
      <c r="H387" s="21"/>
      <c r="I387" s="21"/>
      <c r="J387" s="21"/>
    </row>
    <row r="388" spans="4:10">
      <c r="D388" s="36"/>
      <c r="G388" s="21"/>
      <c r="H388" s="21"/>
      <c r="I388" s="21"/>
      <c r="J388" s="21"/>
    </row>
    <row r="389" spans="4:10">
      <c r="D389" s="36"/>
      <c r="G389" s="21"/>
      <c r="H389" s="21"/>
      <c r="I389" s="21"/>
      <c r="J389" s="21"/>
    </row>
    <row r="390" spans="4:10">
      <c r="D390" s="36"/>
      <c r="G390" s="21"/>
      <c r="H390" s="21"/>
      <c r="I390" s="21"/>
      <c r="J390" s="21"/>
    </row>
    <row r="391" spans="4:10">
      <c r="D391" s="36"/>
      <c r="G391" s="21"/>
      <c r="H391" s="21"/>
      <c r="I391" s="21"/>
      <c r="J391" s="21"/>
    </row>
    <row r="392" spans="4:10">
      <c r="D392" s="36"/>
      <c r="G392" s="21"/>
      <c r="H392" s="21"/>
      <c r="I392" s="21"/>
      <c r="J392" s="21"/>
    </row>
    <row r="393" spans="4:10">
      <c r="D393" s="36"/>
      <c r="G393" s="21"/>
      <c r="H393" s="21"/>
      <c r="I393" s="21"/>
      <c r="J393" s="21"/>
    </row>
    <row r="394" spans="4:10">
      <c r="D394" s="36"/>
      <c r="G394" s="21"/>
      <c r="H394" s="21"/>
      <c r="I394" s="21"/>
      <c r="J394" s="21"/>
    </row>
    <row r="395" spans="4:10">
      <c r="D395" s="36"/>
      <c r="G395" s="21"/>
      <c r="H395" s="21"/>
      <c r="I395" s="21"/>
      <c r="J395" s="21"/>
    </row>
    <row r="396" spans="4:10">
      <c r="D396" s="36"/>
      <c r="G396" s="21"/>
      <c r="H396" s="21"/>
      <c r="I396" s="21"/>
      <c r="J396" s="21"/>
    </row>
    <row r="397" spans="4:10">
      <c r="D397" s="36"/>
      <c r="G397" s="21"/>
      <c r="H397" s="21"/>
      <c r="I397" s="21"/>
      <c r="J397" s="21"/>
    </row>
    <row r="398" spans="4:10">
      <c r="D398" s="36"/>
      <c r="G398" s="21"/>
      <c r="H398" s="21"/>
      <c r="I398" s="21"/>
      <c r="J398" s="21"/>
    </row>
    <row r="399" spans="4:10">
      <c r="D399" s="36"/>
      <c r="G399" s="21"/>
      <c r="H399" s="21"/>
      <c r="I399" s="21"/>
      <c r="J399" s="21"/>
    </row>
    <row r="400" spans="4:10">
      <c r="D400" s="36"/>
      <c r="G400" s="21"/>
      <c r="H400" s="21"/>
      <c r="I400" s="21"/>
      <c r="J400" s="21"/>
    </row>
    <row r="401" spans="4:10">
      <c r="D401" s="36"/>
      <c r="G401" s="21"/>
      <c r="H401" s="21"/>
      <c r="I401" s="21"/>
      <c r="J401" s="21"/>
    </row>
    <row r="402" spans="4:10">
      <c r="D402" s="36"/>
      <c r="G402" s="21"/>
      <c r="H402" s="21"/>
      <c r="I402" s="21"/>
      <c r="J402" s="21"/>
    </row>
    <row r="403" spans="4:10">
      <c r="D403" s="36"/>
      <c r="G403" s="21"/>
      <c r="H403" s="21"/>
      <c r="I403" s="21"/>
      <c r="J403" s="21"/>
    </row>
    <row r="404" spans="4:10">
      <c r="D404" s="36"/>
      <c r="G404" s="21"/>
      <c r="H404" s="21"/>
      <c r="I404" s="21"/>
      <c r="J404" s="21"/>
    </row>
    <row r="405" spans="4:10">
      <c r="D405" s="36"/>
      <c r="G405" s="21"/>
      <c r="H405" s="21"/>
      <c r="I405" s="21"/>
      <c r="J405" s="21"/>
    </row>
    <row r="406" spans="4:10">
      <c r="D406" s="36"/>
      <c r="G406" s="21"/>
    </row>
    <row r="407" spans="4:10">
      <c r="D407" s="36"/>
      <c r="G407" s="21"/>
    </row>
    <row r="408" spans="4:10">
      <c r="D408" s="36"/>
      <c r="G408" s="21"/>
    </row>
    <row r="409" spans="4:10">
      <c r="D409" s="36"/>
      <c r="G409" s="21"/>
    </row>
    <row r="410" spans="4:10">
      <c r="D410" s="36"/>
      <c r="G410" s="21"/>
    </row>
    <row r="411" spans="4:10">
      <c r="D411" s="36"/>
      <c r="G411" s="21"/>
    </row>
    <row r="412" spans="4:10">
      <c r="D412" s="36"/>
      <c r="G412" s="21"/>
    </row>
    <row r="413" spans="4:10">
      <c r="D413" s="36"/>
      <c r="G413" s="21"/>
    </row>
    <row r="414" spans="4:10">
      <c r="D414" s="36"/>
    </row>
    <row r="415" spans="4:10">
      <c r="D415" s="36"/>
    </row>
    <row r="416" spans="4:10">
      <c r="D416" s="36"/>
    </row>
    <row r="417" spans="4:4">
      <c r="D417" s="36"/>
    </row>
    <row r="418" spans="4:4">
      <c r="D418" s="36"/>
    </row>
    <row r="419" spans="4:4">
      <c r="D419" s="36"/>
    </row>
    <row r="420" spans="4:4">
      <c r="D420" s="36"/>
    </row>
  </sheetData>
  <mergeCells count="30">
    <mergeCell ref="B82:F82"/>
    <mergeCell ref="B53:J53"/>
    <mergeCell ref="G54:J54"/>
    <mergeCell ref="C55:C56"/>
    <mergeCell ref="D55:D56"/>
    <mergeCell ref="G55:G56"/>
    <mergeCell ref="H55:H56"/>
    <mergeCell ref="B54:B57"/>
    <mergeCell ref="C54:F54"/>
    <mergeCell ref="B83:B85"/>
    <mergeCell ref="B101:F101"/>
    <mergeCell ref="C102:F102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83:C84"/>
    <mergeCell ref="B100:F100"/>
    <mergeCell ref="D83:D84"/>
    <mergeCell ref="B52:J52"/>
    <mergeCell ref="B200:F214"/>
    <mergeCell ref="B103:B105"/>
    <mergeCell ref="C103:D103"/>
    <mergeCell ref="E103:F103"/>
    <mergeCell ref="B163:F163"/>
  </mergeCells>
  <phoneticPr fontId="116" type="noConversion"/>
  <pageMargins left="0.25" right="0.25" top="0.75" bottom="0.75" header="0.3" footer="0.3"/>
  <pageSetup scale="69" fitToHeight="0" orientation="portrait" r:id="rId1"/>
  <ignoredErrors>
    <ignoredError sqref="C22:J22 D30 H30 F30 J30" formulaRange="1"/>
    <ignoredError sqref="F62 F59 F66 F70 C90 C9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 Content</cp:lastModifiedBy>
  <cp:lastPrinted>2025-08-26T08:22:35Z</cp:lastPrinted>
  <dcterms:created xsi:type="dcterms:W3CDTF">2020-10-21T07:14:05Z</dcterms:created>
  <dcterms:modified xsi:type="dcterms:W3CDTF">2025-08-26T08:22:45Z</dcterms:modified>
</cp:coreProperties>
</file>